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vitoresearch.sharepoint.com/sites/2110087-actualisering-en-optim/Shared Documents/6_deliverables/2022-01-18/"/>
    </mc:Choice>
  </mc:AlternateContent>
  <xr:revisionPtr revIDLastSave="202" documentId="13_ncr:1_{D27A19E8-964D-4D49-812A-7E21FFB0DE6C}" xr6:coauthVersionLast="45" xr6:coauthVersionMax="47" xr10:uidLastSave="{1259781E-39B5-4BEA-B88B-1BDDDE9849A7}"/>
  <bookViews>
    <workbookView xWindow="-108" yWindow="-108" windowWidth="23256" windowHeight="12576" tabRatio="915" xr2:uid="{D2ADAB72-F572-4DE2-96A8-1FC00596F1AD}"/>
  </bookViews>
  <sheets>
    <sheet name="Contents" sheetId="13" r:id="rId1"/>
    <sheet name="Per aggr source t" sheetId="1" r:id="rId2"/>
    <sheet name="Per aggr source CO2eq" sheetId="2" r:id="rId3"/>
    <sheet name="Per aggr source CFC11eq" sheetId="3" r:id="rId4"/>
    <sheet name="Per gas t" sheetId="4" r:id="rId5"/>
    <sheet name="Per gas t CO2-eq" sheetId="5" r:id="rId6"/>
    <sheet name="Per gas t CFC11-eq" sheetId="6" r:id="rId7"/>
    <sheet name="Per source t" sheetId="7" r:id="rId8"/>
    <sheet name="Per source CO2-eq" sheetId="8" r:id="rId9"/>
    <sheet name="Per source CO2-eq CRF gases" sheetId="9" r:id="rId10"/>
    <sheet name="Per CRF source t" sheetId="10" r:id="rId11"/>
    <sheet name="Per CRF source CO2eq CRF" sheetId="11" r:id="rId12"/>
    <sheet name="Per source t CFC11-eq" sheetId="12" r:id="rId13"/>
    <sheet name="Sheet1" sheetId="14" state="hidden"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4" l="1"/>
  <c r="E6" i="14"/>
  <c r="D6" i="14"/>
  <c r="C6" i="14"/>
  <c r="D5" i="14" l="1"/>
  <c r="C5" i="14"/>
  <c r="C4" i="14"/>
  <c r="X19" i="12" l="1"/>
  <c r="Y21" i="11"/>
  <c r="Y20" i="10"/>
  <c r="AA92" i="9"/>
  <c r="Z92" i="9"/>
  <c r="Y92" i="9"/>
  <c r="X92" i="9"/>
  <c r="W92" i="9"/>
  <c r="V92" i="9"/>
  <c r="U92" i="9"/>
  <c r="T92" i="9"/>
  <c r="S92" i="9"/>
  <c r="R92" i="9"/>
  <c r="Q92" i="9"/>
  <c r="P92" i="9"/>
  <c r="O92" i="9"/>
  <c r="N92" i="9"/>
  <c r="M92" i="9"/>
  <c r="L92" i="9"/>
  <c r="K92" i="9"/>
  <c r="J92" i="9"/>
  <c r="I92" i="9"/>
  <c r="H92" i="9"/>
  <c r="G92" i="9"/>
  <c r="F92" i="9"/>
  <c r="E92" i="9"/>
  <c r="D92" i="9"/>
  <c r="C92" i="9"/>
  <c r="B92" i="9"/>
</calcChain>
</file>

<file path=xl/sharedStrings.xml><?xml version="1.0" encoding="utf-8"?>
<sst xmlns="http://schemas.openxmlformats.org/spreadsheetml/2006/main" count="1324" uniqueCount="179">
  <si>
    <t>Content</t>
  </si>
  <si>
    <t>Sheet</t>
  </si>
  <si>
    <t>Title</t>
  </si>
  <si>
    <t>Per aggr source t</t>
  </si>
  <si>
    <t>1995 and 2020 emissions by gas and aggregate source category, in tonnes, for Belgium, Flanders, Wallonia and Brussels</t>
  </si>
  <si>
    <t>Per aggr source CO2eq</t>
  </si>
  <si>
    <t>1995 and 2020 emissions by gas and aggregate source category, in kt CO2-eq, for Belgium, Flanders, Wallonia and Brussels</t>
  </si>
  <si>
    <t>Per aggr source CFC11eq</t>
  </si>
  <si>
    <t>1995 and 2020 emissions in tonnes CFC-11-equivalent, for Belgium, Flanders, Wallonia and Brussels</t>
  </si>
  <si>
    <t>Per gas t</t>
  </si>
  <si>
    <t>Evolution of emissions by substance in Belgium, in tonnes</t>
  </si>
  <si>
    <t>Per gas t CO2-eq</t>
  </si>
  <si>
    <t>Evolution of emissions by substance in Belgium, in kt CO2-eq</t>
  </si>
  <si>
    <t>Per gas t CFC11-eq</t>
  </si>
  <si>
    <t>Evolution of emissions of ozone depleting substances in Belgium, in t CFC11-eq</t>
  </si>
  <si>
    <t>Per source t</t>
  </si>
  <si>
    <t>Evolution of total emissions per source in Belgium, in tonnes</t>
  </si>
  <si>
    <t>Per source CO2-eq</t>
  </si>
  <si>
    <t>Evolution of CRF-gas emissions per source in Belgium, in kt CO2-eq</t>
  </si>
  <si>
    <t>Per source CO2-eq CRF gases</t>
  </si>
  <si>
    <t>Evolution of CRF-gas emissions per source, in kt CO2-eq, for Belgium, Flanders, Wallonia and Brussels</t>
  </si>
  <si>
    <t>Per CRF source t</t>
  </si>
  <si>
    <t>Evolution of the Kyoto gas emissions by CRF-source in Belgium, in tonnes</t>
  </si>
  <si>
    <t>Per CRF source CO2eq CRF</t>
  </si>
  <si>
    <t>Evolution of the Kyoto gas emissions by CRF-source in Belgium, in kt CO2-eq</t>
  </si>
  <si>
    <t>Per source t CFC11-eq</t>
  </si>
  <si>
    <t>Evolution of the emissions of ODS gases by source in Belgium, in t CFC11-eq</t>
  </si>
  <si>
    <t>BELGIUM 2020 (tonnes)</t>
  </si>
  <si>
    <t>Refrigeration &amp; air conditioning</t>
  </si>
  <si>
    <t>Foams</t>
  </si>
  <si>
    <t>Fire protection</t>
  </si>
  <si>
    <t>Aerosols</t>
  </si>
  <si>
    <t>Solvents</t>
  </si>
  <si>
    <t>Chemical industry</t>
  </si>
  <si>
    <t>Electro-nics industry</t>
  </si>
  <si>
    <t>Other</t>
  </si>
  <si>
    <t>General total</t>
  </si>
  <si>
    <t>ODS</t>
  </si>
  <si>
    <t>CFC</t>
  </si>
  <si>
    <t>CFC-11</t>
  </si>
  <si>
    <t>CFC-12</t>
  </si>
  <si>
    <t>HCFC</t>
  </si>
  <si>
    <t>HCFC-22</t>
  </si>
  <si>
    <t>HCFC-124</t>
  </si>
  <si>
    <t>HCFC-141b</t>
  </si>
  <si>
    <t>HCFC-142b</t>
  </si>
  <si>
    <t>Halons</t>
  </si>
  <si>
    <t>Halon 1211</t>
  </si>
  <si>
    <t>Halon 1301</t>
  </si>
  <si>
    <t>Other ODS</t>
  </si>
  <si>
    <t>CH3Br</t>
  </si>
  <si>
    <t>CRF</t>
  </si>
  <si>
    <t>HFC</t>
  </si>
  <si>
    <t>HFC-23</t>
  </si>
  <si>
    <t>HFC-32</t>
  </si>
  <si>
    <t>HFC-41</t>
  </si>
  <si>
    <t>HFC-125</t>
  </si>
  <si>
    <t>HFC-134</t>
  </si>
  <si>
    <t>HFC-134a</t>
  </si>
  <si>
    <t>HFC-143a</t>
  </si>
  <si>
    <t>HFC-152a</t>
  </si>
  <si>
    <t>HFC-227ea</t>
  </si>
  <si>
    <t>HFC-236fa</t>
  </si>
  <si>
    <t>HFC-245fa</t>
  </si>
  <si>
    <t>HFC-365mfc</t>
  </si>
  <si>
    <t>PFC</t>
  </si>
  <si>
    <t>CF4</t>
  </si>
  <si>
    <t>C2F6</t>
  </si>
  <si>
    <t>C3F8</t>
  </si>
  <si>
    <t>C4F10</t>
  </si>
  <si>
    <t>C5F12</t>
  </si>
  <si>
    <t>C6F14</t>
  </si>
  <si>
    <t>c-C4F8</t>
  </si>
  <si>
    <t>SF6</t>
  </si>
  <si>
    <t>NF3</t>
  </si>
  <si>
    <t>C7F16</t>
  </si>
  <si>
    <t>HFO</t>
  </si>
  <si>
    <t>HFO-1234yf</t>
  </si>
  <si>
    <t>HFO-1234ze(E)</t>
  </si>
  <si>
    <t>PFPMIE</t>
  </si>
  <si>
    <t>Unspecified mix</t>
  </si>
  <si>
    <t>FLANDERS 2020 (tonnes)</t>
  </si>
  <si>
    <t>WALLONIA 2020 (tonnes)</t>
  </si>
  <si>
    <t>BRUSSELS 2020 (tonnes)</t>
  </si>
  <si>
    <t>BELGIUM 1995 (tonnes)</t>
  </si>
  <si>
    <t>CFC-114</t>
  </si>
  <si>
    <t>CFC-115</t>
  </si>
  <si>
    <t>CCl4</t>
  </si>
  <si>
    <t>C8F18</t>
  </si>
  <si>
    <t>C8F16O</t>
  </si>
  <si>
    <t>CF3SF5</t>
  </si>
  <si>
    <t>FLANDERS 1995 (tonnes)</t>
  </si>
  <si>
    <t>WALLONIA 1995 (tonnes)</t>
  </si>
  <si>
    <t>BRUSSELS 1995 (tonnes)</t>
  </si>
  <si>
    <t>BELGIUM 2020 
(kt CO2-eq)</t>
  </si>
  <si>
    <t>Fire pro-tection</t>
  </si>
  <si>
    <t>FLANDERS 2020
(kt CO2-eq)</t>
  </si>
  <si>
    <t>WALLONIA 2020
(kt CO2-eq)</t>
  </si>
  <si>
    <t>BRUSSELS 2020
(kt CO2-eq)</t>
  </si>
  <si>
    <t>BELGIUM 1995 
(kt CO2-eq)</t>
  </si>
  <si>
    <t>FLANDERS 1995 
(kt CO2-eq)</t>
  </si>
  <si>
    <t>WALLONIA 1995 
(kt CO2-eq)</t>
  </si>
  <si>
    <t>BRUSSELS 1995 
(kt CO2-eq)</t>
  </si>
  <si>
    <t>BELGIUM 2020
(t CFC11-eq)</t>
  </si>
  <si>
    <t>FLANDERS 2020
(t CFC11-eq)</t>
  </si>
  <si>
    <t>WALLONIA 2020
(t CFC11-eq)</t>
  </si>
  <si>
    <t>BRUSSELS 2020 
(t CFC11-eq)</t>
  </si>
  <si>
    <t>BELGIUM 1995 
(t CFC11-eq)</t>
  </si>
  <si>
    <t>FLANDERS 1995 
(t CFC11-eq)</t>
  </si>
  <si>
    <t>WALLONIA 1995 
(t CFC11-eq)</t>
  </si>
  <si>
    <t>BRUSSELS 1995 
(t CFC11-eq)</t>
  </si>
  <si>
    <t>(tonnes)</t>
  </si>
  <si>
    <t>(kt CO2-eq)</t>
  </si>
  <si>
    <t>(t CFC-11 eq)</t>
  </si>
  <si>
    <t>01. Dom. refrig. - Coolant</t>
  </si>
  <si>
    <t>02. Dom. refrig. - Foam</t>
  </si>
  <si>
    <t>03. Stationary airco</t>
  </si>
  <si>
    <t>04. Car airco</t>
  </si>
  <si>
    <t>05. Bus&amp;Coach airco</t>
  </si>
  <si>
    <t>06. Trucks airco</t>
  </si>
  <si>
    <t>07. Refrigerated transport</t>
  </si>
  <si>
    <t>08. Passenger rail transport</t>
  </si>
  <si>
    <t>10. Ind.&amp;comm. refrig.</t>
  </si>
  <si>
    <t>11. Closed cell foam</t>
  </si>
  <si>
    <t>12. PU cans</t>
  </si>
  <si>
    <t>13. Aerosols MDI</t>
  </si>
  <si>
    <t>14. Other aerosols</t>
  </si>
  <si>
    <t>15. CCl4</t>
  </si>
  <si>
    <t>16. Methylbr.</t>
  </si>
  <si>
    <t>17. SF6 electr. Sector</t>
  </si>
  <si>
    <t>18. SF6 in glass sector</t>
  </si>
  <si>
    <t>19. Fire Extinguishers</t>
  </si>
  <si>
    <t>20. Chemical Ind</t>
  </si>
  <si>
    <t>21. Semiconductors</t>
  </si>
  <si>
    <t>22. Nike shoes</t>
  </si>
  <si>
    <t>23. Solvents</t>
  </si>
  <si>
    <t>Total</t>
  </si>
  <si>
    <t>Evolution of total emissions per source in Belgium, in kt CO2-eq</t>
  </si>
  <si>
    <t>BELGIUM</t>
  </si>
  <si>
    <t>FLANDERS</t>
  </si>
  <si>
    <t>WALLONIA</t>
  </si>
  <si>
    <t>BRUSSELS</t>
  </si>
  <si>
    <t>Verification</t>
  </si>
  <si>
    <t>CRF category</t>
  </si>
  <si>
    <t>2 B 9</t>
  </si>
  <si>
    <t>Fluorochemical production</t>
  </si>
  <si>
    <t>2 E 1</t>
  </si>
  <si>
    <t>Integrated circuit or semiconductor</t>
  </si>
  <si>
    <t>2 F 1 a</t>
  </si>
  <si>
    <t>Commercial refrigeration</t>
  </si>
  <si>
    <t>2 F 1 b</t>
  </si>
  <si>
    <t>Domestic  refrigeration</t>
  </si>
  <si>
    <t>2 F 1 d</t>
  </si>
  <si>
    <t>Transport refrigeration</t>
  </si>
  <si>
    <t>2 F 1 e</t>
  </si>
  <si>
    <t>Mobile air-conditioning</t>
  </si>
  <si>
    <t>2 F 1 f</t>
  </si>
  <si>
    <t>Stationary air-conditioning</t>
  </si>
  <si>
    <t>2 F 2 a</t>
  </si>
  <si>
    <t>Closed cell foam</t>
  </si>
  <si>
    <t>2 F 3</t>
  </si>
  <si>
    <t>2 F 4 a</t>
  </si>
  <si>
    <t>Metered dose inhalers</t>
  </si>
  <si>
    <t>2 F 4 b</t>
  </si>
  <si>
    <t>Other aerosols (technical aerosols)</t>
  </si>
  <si>
    <t>2 G 1</t>
  </si>
  <si>
    <t>Electrical equipment</t>
  </si>
  <si>
    <t>2 G 2 c</t>
  </si>
  <si>
    <t>Soundproof windows</t>
  </si>
  <si>
    <t>2 G 2 d</t>
  </si>
  <si>
    <t>Adiabatic properties: shoes and tyres</t>
  </si>
  <si>
    <t>CRF Name</t>
  </si>
  <si>
    <t>(*) This category also includes industrial refrigeration.</t>
  </si>
  <si>
    <t>Executive summary</t>
  </si>
  <si>
    <r>
      <t>The emissions of the four F-gases under the Kyoto protocol, HFC, PFC, SF6 and NF3, expressed in kt CO</t>
    </r>
    <r>
      <rPr>
        <vertAlign val="subscript"/>
        <sz val="11"/>
        <color theme="1"/>
        <rFont val="Calibri"/>
        <family val="2"/>
        <scheme val="minor"/>
      </rPr>
      <t>2</t>
    </r>
    <r>
      <rPr>
        <sz val="11"/>
        <color theme="1"/>
        <rFont val="Calibri"/>
        <family val="2"/>
        <scheme val="minor"/>
      </rPr>
      <t>-eq, are shown on Figure 0‑1 by gas and on Table 0‑1 by source category. Emissions of fluorinated greenhouse gas emissions have decreased in 2020 compared to 2019 with 632 kt CO</t>
    </r>
    <r>
      <rPr>
        <vertAlign val="subscript"/>
        <sz val="11"/>
        <color theme="1"/>
        <rFont val="Calibri"/>
        <family val="2"/>
        <scheme val="minor"/>
      </rPr>
      <t>2</t>
    </r>
    <r>
      <rPr>
        <sz val="11"/>
        <color theme="1"/>
        <rFont val="Calibri"/>
        <family val="2"/>
        <scheme val="minor"/>
      </rPr>
      <t>-eq.</t>
    </r>
  </si>
  <si>
    <t>In 2020, the total emissions in tonnes have diminished by 8,3%. For the CRF-gases, the corresponding decrease is 9,6%.</t>
  </si>
  <si>
    <t>Section 2.1</t>
  </si>
  <si>
    <r>
      <t>In 2020, total emissions decreased by 679 kt CO</t>
    </r>
    <r>
      <rPr>
        <vertAlign val="subscript"/>
        <sz val="11"/>
        <color theme="1"/>
        <rFont val="Calibri"/>
        <family val="2"/>
        <scheme val="minor"/>
      </rPr>
      <t>2</t>
    </r>
    <r>
      <rPr>
        <sz val="11"/>
        <color theme="1"/>
        <rFont val="Calibri"/>
        <family val="2"/>
        <scheme val="minor"/>
      </rPr>
      <t>-eq (12,5%). 62% of this decrease (419 kt CO</t>
    </r>
    <r>
      <rPr>
        <vertAlign val="subscript"/>
        <sz val="11"/>
        <color theme="1"/>
        <rFont val="Calibri"/>
        <family val="2"/>
        <scheme val="minor"/>
      </rPr>
      <t>2</t>
    </r>
    <r>
      <rPr>
        <sz val="11"/>
        <color theme="1"/>
        <rFont val="Calibri"/>
        <family val="2"/>
        <scheme val="minor"/>
      </rPr>
      <t>-eq) is due to HFC-23 (from the chemical industry).</t>
    </r>
  </si>
  <si>
    <t>Electronics industry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</si>
</sst>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00"/>
    <numFmt numFmtId="167" formatCode="0.0"/>
    <numFmt numFmtId="168" formatCode="#,##0.000"/>
    <numFmt numFmtId="169" formatCode="#,##0.000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name val="Arial"/>
      <family val="2"/>
    </font>
    <font>
      <sz val="11"/>
      <name val="Calibri"/>
      <family val="2"/>
    </font>
    <font>
      <b/>
      <sz val="11"/>
      <name val="Calibri"/>
      <family val="2"/>
    </font>
    <font>
      <sz val="10"/>
      <color theme="1"/>
      <name val="Arial"/>
      <family val="2"/>
    </font>
    <font>
      <u/>
      <sz val="11"/>
      <color theme="1"/>
      <name val="Calibri"/>
      <family val="2"/>
      <scheme val="minor"/>
    </font>
    <font>
      <sz val="10"/>
      <color theme="1"/>
      <name val="Calibri"/>
      <family val="2"/>
      <scheme val="minor"/>
    </font>
    <font>
      <vertAlign val="subscript"/>
      <sz val="11"/>
      <color theme="1"/>
      <name val="Calibri"/>
      <family val="2"/>
      <scheme val="minor"/>
    </font>
    <font>
      <sz val="10"/>
      <name val="Calibri"/>
      <family val="2"/>
      <scheme val="minor"/>
    </font>
    <font>
      <b/>
      <sz val="10"/>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s>
  <borders count="4">
    <border>
      <left/>
      <right/>
      <top/>
      <bottom/>
      <diagonal/>
    </border>
    <border>
      <left/>
      <right/>
      <top/>
      <bottom style="thin">
        <color theme="4" tint="0.39997558519241921"/>
      </bottom>
      <diagonal/>
    </border>
    <border>
      <left/>
      <right/>
      <top style="thin">
        <color theme="4" tint="0.39997558519241921"/>
      </top>
      <bottom/>
      <diagonal/>
    </border>
    <border>
      <left/>
      <right/>
      <top style="thin">
        <color theme="4" tint="0.79998168889431442"/>
      </top>
      <bottom style="thin">
        <color theme="4" tint="0.79998168889431442"/>
      </bottom>
      <diagonal/>
    </border>
  </borders>
  <cellStyleXfs count="3">
    <xf numFmtId="0" fontId="0" fillId="0" borderId="0"/>
    <xf numFmtId="9" fontId="1" fillId="0" borderId="0" applyFont="0" applyFill="0" applyBorder="0" applyAlignment="0" applyProtection="0"/>
    <xf numFmtId="0" fontId="4" fillId="0" borderId="0"/>
  </cellStyleXfs>
  <cellXfs count="75">
    <xf numFmtId="0" fontId="0" fillId="0" borderId="0" xfId="0"/>
    <xf numFmtId="0" fontId="3" fillId="2" borderId="1" xfId="0" applyFont="1" applyFill="1" applyBorder="1"/>
    <xf numFmtId="0" fontId="3" fillId="0" borderId="1" xfId="0" applyFont="1" applyBorder="1" applyAlignment="1">
      <alignment horizontal="left"/>
    </xf>
    <xf numFmtId="0" fontId="0" fillId="0" borderId="0" xfId="0" applyAlignment="1">
      <alignment horizontal="left" indent="2"/>
    </xf>
    <xf numFmtId="164" fontId="0" fillId="0" borderId="0" xfId="0" applyNumberFormat="1"/>
    <xf numFmtId="0" fontId="3" fillId="2" borderId="2" xfId="0" applyFont="1" applyFill="1" applyBorder="1" applyAlignment="1">
      <alignment horizontal="left"/>
    </xf>
    <xf numFmtId="164" fontId="3" fillId="2" borderId="2" xfId="0" applyNumberFormat="1" applyFont="1" applyFill="1" applyBorder="1"/>
    <xf numFmtId="0" fontId="0" fillId="0" borderId="0" xfId="0" applyAlignment="1">
      <alignment horizontal="left" indent="1"/>
    </xf>
    <xf numFmtId="4" fontId="0" fillId="0" borderId="0" xfId="0" applyNumberFormat="1"/>
    <xf numFmtId="0" fontId="4" fillId="0" borderId="0" xfId="0" applyFont="1"/>
    <xf numFmtId="0" fontId="3" fillId="2" borderId="0" xfId="0" applyFont="1" applyFill="1"/>
    <xf numFmtId="165" fontId="4" fillId="0" borderId="0" xfId="1" applyNumberFormat="1" applyFont="1"/>
    <xf numFmtId="0" fontId="0" fillId="0" borderId="0" xfId="0" applyAlignment="1">
      <alignment horizontal="left"/>
    </xf>
    <xf numFmtId="166" fontId="0" fillId="0" borderId="0" xfId="0" applyNumberFormat="1"/>
    <xf numFmtId="0" fontId="2" fillId="0" borderId="0" xfId="0" applyFont="1"/>
    <xf numFmtId="0" fontId="6" fillId="0" borderId="0" xfId="0" applyFont="1"/>
    <xf numFmtId="0" fontId="3" fillId="2" borderId="2" xfId="0" applyFont="1" applyFill="1" applyBorder="1"/>
    <xf numFmtId="0" fontId="7" fillId="3" borderId="0" xfId="0" applyFont="1" applyFill="1" applyAlignment="1">
      <alignment horizontal="left"/>
    </xf>
    <xf numFmtId="0" fontId="0" fillId="3" borderId="0" xfId="0" applyFill="1"/>
    <xf numFmtId="9" fontId="0" fillId="0" borderId="0" xfId="1" applyFont="1"/>
    <xf numFmtId="0" fontId="8" fillId="0" borderId="0" xfId="0" applyFont="1"/>
    <xf numFmtId="0" fontId="0" fillId="0" borderId="0" xfId="0" applyAlignment="1">
      <alignment vertical="top"/>
    </xf>
    <xf numFmtId="0" fontId="5" fillId="0" borderId="0" xfId="0" applyFont="1" applyAlignment="1">
      <alignment vertical="top"/>
    </xf>
    <xf numFmtId="0" fontId="3" fillId="2" borderId="1" xfId="2" applyFont="1" applyFill="1" applyBorder="1" applyAlignment="1">
      <alignment horizontal="center" vertical="center" wrapText="1"/>
    </xf>
    <xf numFmtId="0" fontId="3" fillId="2" borderId="1" xfId="2" applyFont="1" applyFill="1" applyBorder="1" applyAlignment="1">
      <alignment horizontal="center" vertical="center"/>
    </xf>
    <xf numFmtId="0" fontId="3" fillId="2" borderId="1" xfId="2" applyFont="1" applyFill="1" applyBorder="1" applyAlignment="1">
      <alignment horizontal="center" wrapText="1"/>
    </xf>
    <xf numFmtId="0" fontId="2" fillId="0" borderId="1" xfId="0" applyFont="1" applyBorder="1" applyAlignment="1">
      <alignment horizontal="left"/>
    </xf>
    <xf numFmtId="164" fontId="2" fillId="0" borderId="1" xfId="0" applyNumberFormat="1" applyFont="1" applyBorder="1"/>
    <xf numFmtId="164" fontId="3" fillId="0" borderId="1" xfId="2" applyNumberFormat="1" applyFont="1" applyBorder="1"/>
    <xf numFmtId="0" fontId="2" fillId="0" borderId="0" xfId="0" applyFont="1" applyAlignment="1">
      <alignment horizontal="left" indent="1"/>
    </xf>
    <xf numFmtId="164" fontId="2" fillId="0" borderId="0" xfId="0" applyNumberFormat="1" applyFont="1"/>
    <xf numFmtId="164" fontId="3" fillId="0" borderId="0" xfId="2" applyNumberFormat="1" applyFont="1"/>
    <xf numFmtId="164" fontId="4" fillId="0" borderId="0" xfId="2" applyNumberFormat="1"/>
    <xf numFmtId="0" fontId="4" fillId="0" borderId="0" xfId="2"/>
    <xf numFmtId="0" fontId="2" fillId="2" borderId="2" xfId="0" applyFont="1" applyFill="1" applyBorder="1" applyAlignment="1">
      <alignment horizontal="left"/>
    </xf>
    <xf numFmtId="164" fontId="2" fillId="2" borderId="2" xfId="0" applyNumberFormat="1" applyFont="1" applyFill="1" applyBorder="1"/>
    <xf numFmtId="164" fontId="3" fillId="2" borderId="2" xfId="2" applyNumberFormat="1" applyFont="1" applyFill="1" applyBorder="1"/>
    <xf numFmtId="4" fontId="2" fillId="0" borderId="1" xfId="0" applyNumberFormat="1" applyFont="1" applyBorder="1"/>
    <xf numFmtId="4" fontId="3" fillId="0" borderId="1" xfId="2" applyNumberFormat="1" applyFont="1" applyBorder="1"/>
    <xf numFmtId="4" fontId="4" fillId="0" borderId="0" xfId="2" applyNumberFormat="1"/>
    <xf numFmtId="4" fontId="2" fillId="2" borderId="2" xfId="0" applyNumberFormat="1" applyFont="1" applyFill="1" applyBorder="1"/>
    <xf numFmtId="4" fontId="3" fillId="2" borderId="2" xfId="2" applyNumberFormat="1" applyFont="1" applyFill="1" applyBorder="1"/>
    <xf numFmtId="0" fontId="3" fillId="2" borderId="1" xfId="2" applyFont="1" applyFill="1" applyBorder="1"/>
    <xf numFmtId="0" fontId="2" fillId="2" borderId="2" xfId="0" applyFont="1" applyFill="1" applyBorder="1"/>
    <xf numFmtId="167" fontId="9" fillId="0" borderId="3" xfId="0" applyNumberFormat="1" applyFont="1" applyBorder="1" applyAlignment="1">
      <alignment vertical="top" wrapText="1"/>
    </xf>
    <xf numFmtId="168" fontId="0" fillId="0" borderId="0" xfId="0" applyNumberFormat="1"/>
    <xf numFmtId="169" fontId="0" fillId="0" borderId="0" xfId="0" applyNumberFormat="1"/>
    <xf numFmtId="0" fontId="0" fillId="0" borderId="0" xfId="0" applyAlignment="1">
      <alignment horizontal="justify" vertical="center"/>
    </xf>
    <xf numFmtId="0" fontId="0" fillId="0" borderId="0" xfId="0" applyAlignment="1">
      <alignment horizontal="left" vertical="top"/>
    </xf>
    <xf numFmtId="0" fontId="0" fillId="0" borderId="0" xfId="0" applyAlignment="1">
      <alignment horizontal="left" vertical="top" wrapText="1"/>
    </xf>
    <xf numFmtId="0" fontId="2" fillId="0" borderId="0" xfId="0" applyFont="1" applyAlignment="1">
      <alignment horizontal="left" vertical="top"/>
    </xf>
    <xf numFmtId="165" fontId="0" fillId="0" borderId="0" xfId="1" applyNumberFormat="1" applyFont="1"/>
    <xf numFmtId="165" fontId="0" fillId="0" borderId="0" xfId="1" applyNumberFormat="1" applyFont="1" applyAlignment="1">
      <alignment horizontal="left" vertical="top"/>
    </xf>
    <xf numFmtId="167" fontId="0" fillId="0" borderId="0" xfId="0" applyNumberFormat="1"/>
    <xf numFmtId="1" fontId="0" fillId="0" borderId="0" xfId="0" applyNumberFormat="1"/>
    <xf numFmtId="0" fontId="11" fillId="0" borderId="0" xfId="2" applyFont="1"/>
    <xf numFmtId="0" fontId="12" fillId="2" borderId="1" xfId="2" applyFont="1" applyFill="1" applyBorder="1" applyAlignment="1">
      <alignment horizontal="center" vertical="center" wrapText="1"/>
    </xf>
    <xf numFmtId="0" fontId="12" fillId="2" borderId="1" xfId="2" applyFont="1" applyFill="1" applyBorder="1" applyAlignment="1">
      <alignment horizontal="center" vertical="center"/>
    </xf>
    <xf numFmtId="0" fontId="12" fillId="2" borderId="1" xfId="2" applyFont="1" applyFill="1" applyBorder="1" applyAlignment="1">
      <alignment horizontal="center" wrapText="1"/>
    </xf>
    <xf numFmtId="164" fontId="12" fillId="0" borderId="1" xfId="2" applyNumberFormat="1" applyFont="1" applyBorder="1"/>
    <xf numFmtId="164" fontId="12" fillId="0" borderId="0" xfId="2" applyNumberFormat="1" applyFont="1"/>
    <xf numFmtId="164" fontId="11" fillId="0" borderId="0" xfId="2" applyNumberFormat="1" applyFont="1"/>
    <xf numFmtId="164" fontId="12" fillId="2" borderId="2" xfId="2" applyNumberFormat="1" applyFont="1" applyFill="1" applyBorder="1"/>
    <xf numFmtId="0" fontId="12" fillId="0" borderId="0" xfId="0" applyFont="1"/>
    <xf numFmtId="0" fontId="9" fillId="0" borderId="0" xfId="0" applyFont="1"/>
    <xf numFmtId="0" fontId="12" fillId="0" borderId="1" xfId="0" applyFont="1" applyBorder="1" applyAlignment="1">
      <alignment horizontal="left"/>
    </xf>
    <xf numFmtId="164" fontId="12" fillId="0" borderId="1" xfId="0" applyNumberFormat="1" applyFont="1" applyBorder="1"/>
    <xf numFmtId="0" fontId="12" fillId="0" borderId="0" xfId="0" applyFont="1" applyAlignment="1">
      <alignment horizontal="left" indent="1"/>
    </xf>
    <xf numFmtId="164" fontId="12" fillId="0" borderId="0" xfId="0" applyNumberFormat="1" applyFont="1"/>
    <xf numFmtId="0" fontId="9" fillId="0" borderId="0" xfId="0" applyFont="1" applyAlignment="1">
      <alignment horizontal="left" indent="2"/>
    </xf>
    <xf numFmtId="164" fontId="9" fillId="0" borderId="0" xfId="0" applyNumberFormat="1" applyFont="1"/>
    <xf numFmtId="4" fontId="9" fillId="0" borderId="0" xfId="0" applyNumberFormat="1" applyFont="1"/>
    <xf numFmtId="2" fontId="9" fillId="0" borderId="0" xfId="0" applyNumberFormat="1" applyFont="1"/>
    <xf numFmtId="0" fontId="12" fillId="2" borderId="2" xfId="0" applyFont="1" applyFill="1" applyBorder="1" applyAlignment="1">
      <alignment horizontal="left"/>
    </xf>
    <xf numFmtId="164" fontId="12" fillId="2" borderId="2" xfId="0" applyNumberFormat="1" applyFont="1" applyFill="1" applyBorder="1"/>
  </cellXfs>
  <cellStyles count="3">
    <cellStyle name="Normal" xfId="0" builtinId="0"/>
    <cellStyle name="Normal 2" xfId="2" xr:uid="{C14016E8-BF07-4800-BBE5-AF647853FFCE}"/>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5EDD1-F7D3-4FAF-ADE1-15A87EF26570}">
  <dimension ref="A1:B15"/>
  <sheetViews>
    <sheetView tabSelected="1" zoomScale="80" zoomScaleNormal="80" workbookViewId="0">
      <selection activeCell="A9" sqref="A9"/>
    </sheetView>
  </sheetViews>
  <sheetFormatPr defaultColWidth="11.5546875" defaultRowHeight="14.4" x14ac:dyDescent="0.3"/>
  <cols>
    <col min="1" max="1" width="38.5546875" customWidth="1"/>
  </cols>
  <sheetData>
    <row r="1" spans="1:2" x14ac:dyDescent="0.3">
      <c r="A1" s="14" t="s">
        <v>0</v>
      </c>
    </row>
    <row r="3" spans="1:2" x14ac:dyDescent="0.3">
      <c r="A3" s="20" t="s">
        <v>1</v>
      </c>
      <c r="B3" s="20" t="s">
        <v>2</v>
      </c>
    </row>
    <row r="4" spans="1:2" x14ac:dyDescent="0.3">
      <c r="A4" s="21" t="s">
        <v>3</v>
      </c>
      <c r="B4" s="21" t="s">
        <v>4</v>
      </c>
    </row>
    <row r="5" spans="1:2" x14ac:dyDescent="0.3">
      <c r="A5" s="21" t="s">
        <v>5</v>
      </c>
      <c r="B5" s="21" t="s">
        <v>6</v>
      </c>
    </row>
    <row r="6" spans="1:2" x14ac:dyDescent="0.3">
      <c r="A6" s="21" t="s">
        <v>7</v>
      </c>
      <c r="B6" s="21" t="s">
        <v>8</v>
      </c>
    </row>
    <row r="7" spans="1:2" x14ac:dyDescent="0.3">
      <c r="A7" s="21" t="s">
        <v>9</v>
      </c>
      <c r="B7" s="21" t="s">
        <v>10</v>
      </c>
    </row>
    <row r="8" spans="1:2" x14ac:dyDescent="0.3">
      <c r="A8" s="21" t="s">
        <v>11</v>
      </c>
      <c r="B8" s="21" t="s">
        <v>12</v>
      </c>
    </row>
    <row r="9" spans="1:2" x14ac:dyDescent="0.3">
      <c r="A9" s="21" t="s">
        <v>13</v>
      </c>
      <c r="B9" s="21" t="s">
        <v>14</v>
      </c>
    </row>
    <row r="10" spans="1:2" x14ac:dyDescent="0.3">
      <c r="A10" s="21" t="s">
        <v>15</v>
      </c>
      <c r="B10" s="22" t="s">
        <v>16</v>
      </c>
    </row>
    <row r="11" spans="1:2" x14ac:dyDescent="0.3">
      <c r="A11" s="21" t="s">
        <v>17</v>
      </c>
      <c r="B11" s="21" t="s">
        <v>18</v>
      </c>
    </row>
    <row r="12" spans="1:2" x14ac:dyDescent="0.3">
      <c r="A12" s="21" t="s">
        <v>19</v>
      </c>
      <c r="B12" s="21" t="s">
        <v>20</v>
      </c>
    </row>
    <row r="13" spans="1:2" x14ac:dyDescent="0.3">
      <c r="A13" s="21" t="s">
        <v>21</v>
      </c>
      <c r="B13" s="21" t="s">
        <v>22</v>
      </c>
    </row>
    <row r="14" spans="1:2" x14ac:dyDescent="0.3">
      <c r="A14" s="21" t="s">
        <v>23</v>
      </c>
      <c r="B14" s="21" t="s">
        <v>24</v>
      </c>
    </row>
    <row r="15" spans="1:2" x14ac:dyDescent="0.3">
      <c r="A15" s="21" t="s">
        <v>25</v>
      </c>
      <c r="B15" s="21" t="s">
        <v>26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32801-0D3D-4B82-B7E6-AF292B1AED75}">
  <dimension ref="A1:AB92"/>
  <sheetViews>
    <sheetView zoomScale="80" zoomScaleNormal="80" workbookViewId="0">
      <selection activeCell="AA24" sqref="AA24"/>
    </sheetView>
  </sheetViews>
  <sheetFormatPr defaultColWidth="11.5546875" defaultRowHeight="14.4" outlineLevelCol="1" x14ac:dyDescent="0.3"/>
  <cols>
    <col min="1" max="1" width="28.33203125" customWidth="1"/>
    <col min="2" max="2" width="9.33203125" customWidth="1"/>
    <col min="3" max="6" width="9.33203125" hidden="1" customWidth="1" outlineLevel="1"/>
    <col min="7" max="7" width="9.33203125" customWidth="1" collapsed="1"/>
    <col min="8" max="11" width="9.33203125" hidden="1" customWidth="1" outlineLevel="1"/>
    <col min="12" max="12" width="9.33203125" customWidth="1" collapsed="1"/>
    <col min="13" max="16" width="9.33203125" hidden="1" customWidth="1" outlineLevel="1"/>
    <col min="17" max="17" width="9.33203125" customWidth="1" collapsed="1"/>
    <col min="18" max="21" width="9.33203125" hidden="1" customWidth="1" outlineLevel="1"/>
    <col min="22" max="22" width="9.33203125" customWidth="1" collapsed="1"/>
    <col min="23" max="24" width="9.33203125" hidden="1" customWidth="1" outlineLevel="1"/>
    <col min="25" max="25" width="9.33203125" customWidth="1" collapsed="1"/>
    <col min="26" max="27" width="9.33203125" customWidth="1"/>
  </cols>
  <sheetData>
    <row r="1" spans="1:27" x14ac:dyDescent="0.3">
      <c r="A1" s="14" t="s">
        <v>20</v>
      </c>
    </row>
    <row r="3" spans="1:27" x14ac:dyDescent="0.3">
      <c r="A3" t="s">
        <v>138</v>
      </c>
    </row>
    <row r="4" spans="1:27" x14ac:dyDescent="0.3">
      <c r="A4" s="1" t="s">
        <v>112</v>
      </c>
      <c r="B4" s="1">
        <v>1995</v>
      </c>
      <c r="C4" s="1">
        <v>1996</v>
      </c>
      <c r="D4" s="1">
        <v>1997</v>
      </c>
      <c r="E4" s="1">
        <v>1998</v>
      </c>
      <c r="F4" s="1">
        <v>1999</v>
      </c>
      <c r="G4" s="1">
        <v>2000</v>
      </c>
      <c r="H4" s="1">
        <v>2001</v>
      </c>
      <c r="I4" s="1">
        <v>2002</v>
      </c>
      <c r="J4" s="1">
        <v>2003</v>
      </c>
      <c r="K4" s="1">
        <v>2004</v>
      </c>
      <c r="L4" s="1">
        <v>2005</v>
      </c>
      <c r="M4" s="1">
        <v>2006</v>
      </c>
      <c r="N4" s="1">
        <v>2007</v>
      </c>
      <c r="O4" s="1">
        <v>2008</v>
      </c>
      <c r="P4" s="1">
        <v>2009</v>
      </c>
      <c r="Q4" s="1">
        <v>2010</v>
      </c>
      <c r="R4" s="1">
        <v>2011</v>
      </c>
      <c r="S4" s="1">
        <v>2012</v>
      </c>
      <c r="T4" s="1">
        <v>2013</v>
      </c>
      <c r="U4" s="1">
        <v>2014</v>
      </c>
      <c r="V4" s="1">
        <v>2015</v>
      </c>
      <c r="W4" s="1">
        <v>2016</v>
      </c>
      <c r="X4" s="1">
        <v>2017</v>
      </c>
      <c r="Y4" s="1">
        <v>2018</v>
      </c>
      <c r="Z4" s="1">
        <v>2019</v>
      </c>
      <c r="AA4" s="1">
        <v>2020</v>
      </c>
    </row>
    <row r="5" spans="1:27" x14ac:dyDescent="0.3">
      <c r="A5" s="12" t="s">
        <v>114</v>
      </c>
      <c r="B5" s="4">
        <v>5.3287426474916459E-2</v>
      </c>
      <c r="C5" s="4">
        <v>0.65192821767780285</v>
      </c>
      <c r="D5" s="4">
        <v>1.2288379433793444</v>
      </c>
      <c r="E5" s="4">
        <v>1.7228713643179769</v>
      </c>
      <c r="F5" s="4">
        <v>2.1748506139222297</v>
      </c>
      <c r="G5" s="4">
        <v>2.5890281662388253</v>
      </c>
      <c r="H5" s="4">
        <v>2.9940002288132841</v>
      </c>
      <c r="I5" s="4">
        <v>3.3640623382173782</v>
      </c>
      <c r="J5" s="4">
        <v>3.7841017367867966</v>
      </c>
      <c r="K5" s="4">
        <v>4.2407233373674025</v>
      </c>
      <c r="L5" s="4">
        <v>22.955665225700407</v>
      </c>
      <c r="M5" s="4">
        <v>21.569577199209526</v>
      </c>
      <c r="N5" s="4">
        <v>20.165541917432282</v>
      </c>
      <c r="O5" s="4">
        <v>18.218761796449712</v>
      </c>
      <c r="P5" s="4">
        <v>18.859206341037122</v>
      </c>
      <c r="Q5" s="4">
        <v>18.683632578226394</v>
      </c>
      <c r="R5" s="4">
        <v>18.808749751458102</v>
      </c>
      <c r="S5" s="4">
        <v>19.299872427617665</v>
      </c>
      <c r="T5" s="4">
        <v>21.433363824317091</v>
      </c>
      <c r="U5" s="4">
        <v>21.980420811993888</v>
      </c>
      <c r="V5" s="4">
        <v>23.585370434058849</v>
      </c>
      <c r="W5" s="4">
        <v>21.404652546106121</v>
      </c>
      <c r="X5" s="4">
        <v>20.463514064441995</v>
      </c>
      <c r="Y5" s="4">
        <v>19.354956845205006</v>
      </c>
      <c r="Z5" s="4">
        <v>16.483741701487386</v>
      </c>
      <c r="AA5" s="4">
        <v>15.609273774750609</v>
      </c>
    </row>
    <row r="6" spans="1:27" x14ac:dyDescent="0.3">
      <c r="A6" s="12" t="s">
        <v>115</v>
      </c>
      <c r="B6" s="4">
        <v>8.4443184455778083E-3</v>
      </c>
      <c r="C6" s="4">
        <v>1.7147551507355946E-2</v>
      </c>
      <c r="D6" s="4">
        <v>3.0031583215328506E-2</v>
      </c>
      <c r="E6" s="4">
        <v>3.735262057831213E-2</v>
      </c>
      <c r="F6" s="4">
        <v>4.8133796997097043E-2</v>
      </c>
      <c r="G6" s="4">
        <v>5.8891573708710905E-2</v>
      </c>
      <c r="H6" s="4">
        <v>6.9594916040062904E-2</v>
      </c>
      <c r="I6" s="4">
        <v>7.7973616152473307E-2</v>
      </c>
      <c r="J6" s="4">
        <v>8.8416622642249601E-2</v>
      </c>
      <c r="K6" s="4">
        <v>9.8402415618403558E-2</v>
      </c>
      <c r="L6" s="4">
        <v>0.10918695866851634</v>
      </c>
      <c r="M6" s="4">
        <v>0.10891399127184505</v>
      </c>
      <c r="N6" s="4">
        <v>0.10864170629366543</v>
      </c>
      <c r="O6" s="4">
        <v>0.10837010202793126</v>
      </c>
      <c r="P6" s="4">
        <v>0.43953149085692961</v>
      </c>
      <c r="Q6" s="4">
        <v>0.43565691105413196</v>
      </c>
      <c r="R6" s="4">
        <v>0.47151988542219558</v>
      </c>
      <c r="S6" s="4">
        <v>0.28621542507960973</v>
      </c>
      <c r="T6" s="4">
        <v>0.41404548670126756</v>
      </c>
      <c r="U6" s="4">
        <v>0.40336639873569979</v>
      </c>
      <c r="V6" s="4">
        <v>0.39226016327470586</v>
      </c>
      <c r="W6" s="4">
        <v>0.30620194381461074</v>
      </c>
      <c r="X6" s="4">
        <v>0.35564552495052193</v>
      </c>
      <c r="Y6" s="4">
        <v>0.35511175173231557</v>
      </c>
      <c r="Z6" s="4">
        <v>0.35306227343162888</v>
      </c>
      <c r="AA6" s="4">
        <v>0</v>
      </c>
    </row>
    <row r="7" spans="1:27" x14ac:dyDescent="0.3">
      <c r="A7" s="12" t="s">
        <v>116</v>
      </c>
      <c r="B7" s="4">
        <v>2.8021226554663619</v>
      </c>
      <c r="C7" s="4">
        <v>4.9896711585090783</v>
      </c>
      <c r="D7" s="4">
        <v>7.9676166420507251</v>
      </c>
      <c r="E7" s="4">
        <v>23.754360764391329</v>
      </c>
      <c r="F7" s="4">
        <v>18.646019830391854</v>
      </c>
      <c r="G7" s="4">
        <v>52.145152980560773</v>
      </c>
      <c r="H7" s="4">
        <v>46.8542624095995</v>
      </c>
      <c r="I7" s="4">
        <v>61.160549914338119</v>
      </c>
      <c r="J7" s="4">
        <v>54.687147005249862</v>
      </c>
      <c r="K7" s="4">
        <v>74.883101451160229</v>
      </c>
      <c r="L7" s="4">
        <v>82.20613653674063</v>
      </c>
      <c r="M7" s="4">
        <v>96.186297143538141</v>
      </c>
      <c r="N7" s="4">
        <v>116.8202772565282</v>
      </c>
      <c r="O7" s="4">
        <v>138.53963061828031</v>
      </c>
      <c r="P7" s="4">
        <v>155.48356682451674</v>
      </c>
      <c r="Q7" s="4">
        <v>167.93121416442514</v>
      </c>
      <c r="R7" s="4">
        <v>191.01296513506173</v>
      </c>
      <c r="S7" s="4">
        <v>199.16407331635313</v>
      </c>
      <c r="T7" s="4">
        <v>218.16173316724507</v>
      </c>
      <c r="U7" s="4">
        <v>270.08318068934676</v>
      </c>
      <c r="V7" s="4">
        <v>312.57464263773636</v>
      </c>
      <c r="W7" s="4">
        <v>344.12250502377839</v>
      </c>
      <c r="X7" s="4">
        <v>385.14719113910712</v>
      </c>
      <c r="Y7" s="4">
        <v>400.21371244078591</v>
      </c>
      <c r="Z7" s="4">
        <v>437.37242697808171</v>
      </c>
      <c r="AA7" s="4">
        <v>460.94999615944084</v>
      </c>
    </row>
    <row r="8" spans="1:27" x14ac:dyDescent="0.3">
      <c r="A8" s="12" t="s">
        <v>117</v>
      </c>
      <c r="B8" s="4">
        <v>20.974709258478569</v>
      </c>
      <c r="C8" s="4">
        <v>31.795660288681596</v>
      </c>
      <c r="D8" s="4">
        <v>44.339648818435798</v>
      </c>
      <c r="E8" s="4">
        <v>58.207129725352559</v>
      </c>
      <c r="F8" s="4">
        <v>78.119809824482914</v>
      </c>
      <c r="G8" s="4">
        <v>95.95771129673625</v>
      </c>
      <c r="H8" s="4">
        <v>116.86423598181906</v>
      </c>
      <c r="I8" s="4">
        <v>142.3048846399893</v>
      </c>
      <c r="J8" s="4">
        <v>168.80608565255054</v>
      </c>
      <c r="K8" s="4">
        <v>182.8990660749202</v>
      </c>
      <c r="L8" s="4">
        <v>207.09730834690936</v>
      </c>
      <c r="M8" s="4">
        <v>235.00833601040091</v>
      </c>
      <c r="N8" s="4">
        <v>269.40086099517475</v>
      </c>
      <c r="O8" s="4">
        <v>291.58070231682632</v>
      </c>
      <c r="P8" s="4">
        <v>324.98638551222678</v>
      </c>
      <c r="Q8" s="4">
        <v>346.72955237814841</v>
      </c>
      <c r="R8" s="4">
        <v>368.09798542555893</v>
      </c>
      <c r="S8" s="4">
        <v>387.15041160924739</v>
      </c>
      <c r="T8" s="4">
        <v>386.08766221112023</v>
      </c>
      <c r="U8" s="4">
        <v>396.03989264892783</v>
      </c>
      <c r="V8" s="4">
        <v>386.08850222016605</v>
      </c>
      <c r="W8" s="4">
        <v>381.45137764660763</v>
      </c>
      <c r="X8" s="4">
        <v>368.0452968304358</v>
      </c>
      <c r="Y8" s="4">
        <v>358.38881173467212</v>
      </c>
      <c r="Z8" s="4">
        <v>325.94470608995255</v>
      </c>
      <c r="AA8" s="4">
        <v>274.81527233724228</v>
      </c>
    </row>
    <row r="9" spans="1:27" x14ac:dyDescent="0.3">
      <c r="A9" s="12" t="s">
        <v>118</v>
      </c>
      <c r="B9" s="4">
        <v>2.5373731228560001</v>
      </c>
      <c r="C9" s="4">
        <v>4.5212081325840003</v>
      </c>
      <c r="D9" s="4">
        <v>6.6900867667919997</v>
      </c>
      <c r="E9" s="4">
        <v>8.787613091399999</v>
      </c>
      <c r="F9" s="4">
        <v>10.742133041639999</v>
      </c>
      <c r="G9" s="4">
        <v>11.17707355908</v>
      </c>
      <c r="H9" s="4">
        <v>11.200835440079999</v>
      </c>
      <c r="I9" s="4">
        <v>11.1545592444</v>
      </c>
      <c r="J9" s="4">
        <v>10.864760403640002</v>
      </c>
      <c r="K9" s="4">
        <v>11.751104078999999</v>
      </c>
      <c r="L9" s="4">
        <v>12.60438193872</v>
      </c>
      <c r="M9" s="4">
        <v>13.5038356596</v>
      </c>
      <c r="N9" s="4">
        <v>14.055071453279998</v>
      </c>
      <c r="O9" s="4">
        <v>14.344364904583998</v>
      </c>
      <c r="P9" s="4">
        <v>15.459282246407998</v>
      </c>
      <c r="Q9" s="4">
        <v>15.978957110687999</v>
      </c>
      <c r="R9" s="4">
        <v>16.832235937373998</v>
      </c>
      <c r="S9" s="4">
        <v>17.026792539184999</v>
      </c>
      <c r="T9" s="4">
        <v>17.626633085060995</v>
      </c>
      <c r="U9" s="4">
        <v>17.863003138981</v>
      </c>
      <c r="V9" s="4">
        <v>18.279541858148995</v>
      </c>
      <c r="W9" s="4">
        <v>18.757166023452996</v>
      </c>
      <c r="X9" s="4">
        <v>19.146265880572997</v>
      </c>
      <c r="Y9" s="4">
        <v>19.69139486508422</v>
      </c>
      <c r="Z9" s="4">
        <v>20.265559947488235</v>
      </c>
      <c r="AA9" s="4">
        <v>22.186865409442721</v>
      </c>
    </row>
    <row r="10" spans="1:27" x14ac:dyDescent="0.3">
      <c r="A10" s="12" t="s">
        <v>119</v>
      </c>
      <c r="B10" s="4"/>
      <c r="C10" s="4"/>
      <c r="D10" s="4">
        <v>0.78515206426799999</v>
      </c>
      <c r="E10" s="4">
        <v>2.0550490659556</v>
      </c>
      <c r="F10" s="4">
        <v>3.9144091085241999</v>
      </c>
      <c r="G10" s="4">
        <v>6.7566369946218003</v>
      </c>
      <c r="H10" s="4">
        <v>10.084448438607398</v>
      </c>
      <c r="I10" s="4">
        <v>14.005617144141478</v>
      </c>
      <c r="J10" s="4">
        <v>16.585430222511604</v>
      </c>
      <c r="K10" s="4">
        <v>19.534958802076318</v>
      </c>
      <c r="L10" s="4">
        <v>22.282132554783303</v>
      </c>
      <c r="M10" s="4">
        <v>25.106684800715691</v>
      </c>
      <c r="N10" s="4">
        <v>29.012969786608224</v>
      </c>
      <c r="O10" s="4">
        <v>35.895330021582161</v>
      </c>
      <c r="P10" s="4">
        <v>40.869122599071098</v>
      </c>
      <c r="Q10" s="4">
        <v>45.433176723322319</v>
      </c>
      <c r="R10" s="4">
        <v>50.596535215436333</v>
      </c>
      <c r="S10" s="4">
        <v>55.019934654569759</v>
      </c>
      <c r="T10" s="4">
        <v>58.797913231810973</v>
      </c>
      <c r="U10" s="4">
        <v>59.944481134076874</v>
      </c>
      <c r="V10" s="4">
        <v>63.390095518979741</v>
      </c>
      <c r="W10" s="4">
        <v>67.58684168085388</v>
      </c>
      <c r="X10" s="4">
        <v>69.567078665142176</v>
      </c>
      <c r="Y10" s="4">
        <v>69.387885613271663</v>
      </c>
      <c r="Z10" s="4">
        <v>71.253131561784429</v>
      </c>
      <c r="AA10" s="4">
        <v>69.914158813189943</v>
      </c>
    </row>
    <row r="11" spans="1:27" x14ac:dyDescent="0.3">
      <c r="A11" s="12" t="s">
        <v>120</v>
      </c>
      <c r="B11" s="4">
        <v>1.5440825412499999</v>
      </c>
      <c r="C11" s="4">
        <v>2.6277075825000002</v>
      </c>
      <c r="D11" s="4">
        <v>3.9200814696752668</v>
      </c>
      <c r="E11" s="4">
        <v>5.4744711343505337</v>
      </c>
      <c r="F11" s="4">
        <v>7.8816844140257993</v>
      </c>
      <c r="G11" s="4">
        <v>10.629979584951068</v>
      </c>
      <c r="H11" s="4">
        <v>13.253666899951067</v>
      </c>
      <c r="I11" s="4">
        <v>15.669950783701072</v>
      </c>
      <c r="J11" s="4">
        <v>18.865337803701067</v>
      </c>
      <c r="K11" s="4">
        <v>22.117963046201069</v>
      </c>
      <c r="L11" s="4">
        <v>26.603089003951069</v>
      </c>
      <c r="M11" s="4">
        <v>29.314248702951076</v>
      </c>
      <c r="N11" s="4">
        <v>32.185515593561384</v>
      </c>
      <c r="O11" s="4">
        <v>34.417618331136126</v>
      </c>
      <c r="P11" s="4">
        <v>38.831465396960873</v>
      </c>
      <c r="Q11" s="4">
        <v>41.329053349035576</v>
      </c>
      <c r="R11" s="4">
        <v>42.123066678499995</v>
      </c>
      <c r="S11" s="4">
        <v>40.478687418499995</v>
      </c>
      <c r="T11" s="4">
        <v>40.794113857999996</v>
      </c>
      <c r="U11" s="4">
        <v>44.00911600125</v>
      </c>
      <c r="V11" s="4">
        <v>36.763887076399996</v>
      </c>
      <c r="W11" s="4">
        <v>29.977571196749999</v>
      </c>
      <c r="X11" s="4">
        <v>20.994583693999999</v>
      </c>
      <c r="Y11" s="4">
        <v>21.507446446887492</v>
      </c>
      <c r="Z11" s="4">
        <v>20.840866350662502</v>
      </c>
      <c r="AA11" s="4">
        <v>22.381873250537506</v>
      </c>
    </row>
    <row r="12" spans="1:27" x14ac:dyDescent="0.3">
      <c r="A12" s="12" t="s">
        <v>121</v>
      </c>
      <c r="B12" s="4"/>
      <c r="C12" s="4"/>
      <c r="D12" s="4"/>
      <c r="E12" s="4"/>
      <c r="F12" s="4"/>
      <c r="G12" s="4">
        <v>3.7090199639999994</v>
      </c>
      <c r="H12" s="4">
        <v>3.7090199639999994</v>
      </c>
      <c r="I12" s="4">
        <v>3.9612719640000003</v>
      </c>
      <c r="J12" s="4">
        <v>3.9466674462799993</v>
      </c>
      <c r="K12" s="4">
        <v>3.9001110085600006</v>
      </c>
      <c r="L12" s="4">
        <v>3.8216026508399992</v>
      </c>
      <c r="M12" s="4">
        <v>3.7111423731200004</v>
      </c>
      <c r="N12" s="4">
        <v>3.89052157312</v>
      </c>
      <c r="O12" s="4">
        <v>4.0699007731200005</v>
      </c>
      <c r="P12" s="4">
        <v>4.2492799731200002</v>
      </c>
      <c r="Q12" s="4">
        <v>4.6125228531200007</v>
      </c>
      <c r="R12" s="4">
        <v>4.4331382080960005</v>
      </c>
      <c r="S12" s="4">
        <v>3.8576538590720006</v>
      </c>
      <c r="T12" s="4">
        <v>3.5016236020480012</v>
      </c>
      <c r="U12" s="4">
        <v>3.2391633930240014</v>
      </c>
      <c r="V12" s="4">
        <v>3.0079312380000003</v>
      </c>
      <c r="W12" s="4">
        <v>3.3247499178400002</v>
      </c>
      <c r="X12" s="4">
        <v>3.4282208999999995</v>
      </c>
      <c r="Y12" s="4">
        <v>3.9996839999999994</v>
      </c>
      <c r="Z12" s="4">
        <v>3.6630802000000005</v>
      </c>
      <c r="AA12" s="4">
        <v>3.5766575000000005</v>
      </c>
    </row>
    <row r="13" spans="1:27" x14ac:dyDescent="0.3">
      <c r="A13" s="12" t="s">
        <v>122</v>
      </c>
      <c r="B13" s="4">
        <v>66.109909643415108</v>
      </c>
      <c r="C13" s="4">
        <v>145.18654590091921</v>
      </c>
      <c r="D13" s="4">
        <v>236.93429945418785</v>
      </c>
      <c r="E13" s="4">
        <v>361.28926850902928</v>
      </c>
      <c r="F13" s="4">
        <v>485.05546780264314</v>
      </c>
      <c r="G13" s="4">
        <v>625.117620391223</v>
      </c>
      <c r="H13" s="4">
        <v>732.76845341868318</v>
      </c>
      <c r="I13" s="4">
        <v>881.46678363112426</v>
      </c>
      <c r="J13" s="4">
        <v>1086.8048766945003</v>
      </c>
      <c r="K13" s="4">
        <v>1148.2258934782712</v>
      </c>
      <c r="L13" s="4">
        <v>1221.2758029251497</v>
      </c>
      <c r="M13" s="4">
        <v>1292.1485193714527</v>
      </c>
      <c r="N13" s="4">
        <v>1449.1376276524479</v>
      </c>
      <c r="O13" s="4">
        <v>1548.3754634399261</v>
      </c>
      <c r="P13" s="4">
        <v>1682.2928020598144</v>
      </c>
      <c r="Q13" s="4">
        <v>1752.8782615830769</v>
      </c>
      <c r="R13" s="4">
        <v>1821.2897654903588</v>
      </c>
      <c r="S13" s="4">
        <v>1923.1578235615391</v>
      </c>
      <c r="T13" s="4">
        <v>1932.9174228318475</v>
      </c>
      <c r="U13" s="4">
        <v>2002.2739602734525</v>
      </c>
      <c r="V13" s="4">
        <v>1940.8506373880984</v>
      </c>
      <c r="W13" s="4">
        <v>1936.430427109766</v>
      </c>
      <c r="X13" s="4">
        <v>1915.0297439076155</v>
      </c>
      <c r="Y13" s="4">
        <v>1917.428543416612</v>
      </c>
      <c r="Z13" s="4">
        <v>1710.5286454925076</v>
      </c>
      <c r="AA13" s="4">
        <v>1539.4933378664989</v>
      </c>
    </row>
    <row r="14" spans="1:27" x14ac:dyDescent="0.3">
      <c r="A14" s="12" t="s">
        <v>123</v>
      </c>
      <c r="B14" s="4"/>
      <c r="C14" s="4"/>
      <c r="D14" s="4">
        <v>2.86</v>
      </c>
      <c r="E14" s="4">
        <v>7.994758</v>
      </c>
      <c r="F14" s="4">
        <v>2.7641379100000005</v>
      </c>
      <c r="G14" s="4">
        <v>29.026955184449996</v>
      </c>
      <c r="H14" s="4">
        <v>22.627377178623753</v>
      </c>
      <c r="I14" s="4">
        <v>92.381775159103171</v>
      </c>
      <c r="J14" s="4">
        <v>98.114042449690785</v>
      </c>
      <c r="K14" s="4">
        <v>133.58434274903567</v>
      </c>
      <c r="L14" s="4">
        <v>74.078744923941485</v>
      </c>
      <c r="M14" s="4">
        <v>87.585322801119247</v>
      </c>
      <c r="N14" s="4">
        <v>96.916155466865831</v>
      </c>
      <c r="O14" s="4">
        <v>101.19310703875286</v>
      </c>
      <c r="P14" s="4">
        <v>107.70718024020718</v>
      </c>
      <c r="Q14" s="4">
        <v>115.23676163010262</v>
      </c>
      <c r="R14" s="4">
        <v>99.050831740644583</v>
      </c>
      <c r="S14" s="4">
        <v>84.944694026270767</v>
      </c>
      <c r="T14" s="4">
        <v>56.338373487787536</v>
      </c>
      <c r="U14" s="4">
        <v>59.855282364292108</v>
      </c>
      <c r="V14" s="4">
        <v>65.48541215715376</v>
      </c>
      <c r="W14" s="4">
        <v>68.225394892009163</v>
      </c>
      <c r="X14" s="4">
        <v>58.661455025444809</v>
      </c>
      <c r="Y14" s="4">
        <v>50.588991010889096</v>
      </c>
      <c r="Z14" s="4">
        <v>40.159895639811957</v>
      </c>
      <c r="AA14" s="4">
        <v>43.463483461159981</v>
      </c>
    </row>
    <row r="15" spans="1:27" x14ac:dyDescent="0.3">
      <c r="A15" s="12" t="s">
        <v>124</v>
      </c>
      <c r="B15" s="4">
        <v>356.79084800000004</v>
      </c>
      <c r="C15" s="4">
        <v>354.71041550617286</v>
      </c>
      <c r="D15" s="4">
        <v>362.94081740740734</v>
      </c>
      <c r="E15" s="4">
        <v>357.5530688888889</v>
      </c>
      <c r="F15" s="4">
        <v>285.31258580246913</v>
      </c>
      <c r="G15" s="4">
        <v>238.96922691358023</v>
      </c>
      <c r="H15" s="4">
        <v>192.58836000000002</v>
      </c>
      <c r="I15" s="4">
        <v>147.9658600296296</v>
      </c>
      <c r="J15" s="4">
        <v>92.389790011223369</v>
      </c>
      <c r="K15" s="4">
        <v>43.118715166666661</v>
      </c>
      <c r="L15" s="4">
        <v>48.003168700000003</v>
      </c>
      <c r="M15" s="4">
        <v>50.314549999999997</v>
      </c>
      <c r="N15" s="4">
        <v>59.815625714285716</v>
      </c>
      <c r="O15" s="4">
        <v>44.603607142857143</v>
      </c>
      <c r="P15" s="4">
        <v>12.987455840010673</v>
      </c>
      <c r="Q15" s="4">
        <v>3.81538861080687</v>
      </c>
      <c r="R15" s="4">
        <v>3.9260398447081895</v>
      </c>
      <c r="S15" s="4">
        <v>3.9862302003223808</v>
      </c>
      <c r="T15" s="4">
        <v>3.991583827408129</v>
      </c>
      <c r="U15" s="4">
        <v>4.7362659429387417</v>
      </c>
      <c r="V15" s="4">
        <v>4.917609224488289</v>
      </c>
      <c r="W15" s="4">
        <v>23.573914304517661</v>
      </c>
      <c r="X15" s="4">
        <v>28.056928961104447</v>
      </c>
      <c r="Y15" s="4">
        <v>3.6395359041122433</v>
      </c>
      <c r="Z15" s="4">
        <v>1.894856684700386</v>
      </c>
      <c r="AA15" s="4">
        <v>1.3538890090455309</v>
      </c>
    </row>
    <row r="16" spans="1:27" x14ac:dyDescent="0.3">
      <c r="A16" s="12" t="s">
        <v>125</v>
      </c>
      <c r="B16" s="4"/>
      <c r="C16" s="4"/>
      <c r="D16" s="4"/>
      <c r="E16" s="4">
        <v>0.51831603092783518</v>
      </c>
      <c r="F16" s="4">
        <v>0.46376226804123705</v>
      </c>
      <c r="G16" s="4">
        <v>0.40356958762886597</v>
      </c>
      <c r="H16" s="4">
        <v>6.1665507069587626</v>
      </c>
      <c r="I16" s="4">
        <v>20.069072164948452</v>
      </c>
      <c r="J16" s="4">
        <v>25.320618556701032</v>
      </c>
      <c r="K16" s="4">
        <v>38.367525773195879</v>
      </c>
      <c r="L16" s="4">
        <v>39.652731958762885</v>
      </c>
      <c r="M16" s="4">
        <v>42.555</v>
      </c>
      <c r="N16" s="4">
        <v>44.763518041237113</v>
      </c>
      <c r="O16" s="4">
        <v>45.821100581443297</v>
      </c>
      <c r="P16" s="4">
        <v>47.036892006185568</v>
      </c>
      <c r="Q16" s="4">
        <v>46.472810090721644</v>
      </c>
      <c r="R16" s="4">
        <v>47.110242349484537</v>
      </c>
      <c r="S16" s="4">
        <v>48.219345055670104</v>
      </c>
      <c r="T16" s="4">
        <v>48.697409072164945</v>
      </c>
      <c r="U16" s="4">
        <v>49.099989095876289</v>
      </c>
      <c r="V16" s="4">
        <v>48.955900580412376</v>
      </c>
      <c r="W16" s="4">
        <v>49.011965412371126</v>
      </c>
      <c r="X16" s="4">
        <v>47.190110103092785</v>
      </c>
      <c r="Y16" s="4">
        <v>47.41510539756365</v>
      </c>
      <c r="Z16" s="4">
        <v>47.645744121857696</v>
      </c>
      <c r="AA16" s="4">
        <v>47.900969694398981</v>
      </c>
    </row>
    <row r="17" spans="1:28" x14ac:dyDescent="0.3">
      <c r="A17" s="12" t="s">
        <v>126</v>
      </c>
      <c r="B17" s="4">
        <v>41.455600992634785</v>
      </c>
      <c r="C17" s="4">
        <v>43.217849661771446</v>
      </c>
      <c r="D17" s="4">
        <v>44.199043429245521</v>
      </c>
      <c r="E17" s="4">
        <v>44.845232791342255</v>
      </c>
      <c r="F17" s="4">
        <v>45.360422299773937</v>
      </c>
      <c r="G17" s="4">
        <v>70.263441841310865</v>
      </c>
      <c r="H17" s="4">
        <v>70.096014710138192</v>
      </c>
      <c r="I17" s="4">
        <v>66.70771565997515</v>
      </c>
      <c r="J17" s="4">
        <v>67.667207489547678</v>
      </c>
      <c r="K17" s="4">
        <v>51.642662997502384</v>
      </c>
      <c r="L17" s="4">
        <v>50.298726515981912</v>
      </c>
      <c r="M17" s="4">
        <v>48.065268203736039</v>
      </c>
      <c r="N17" s="4">
        <v>40.697294317756977</v>
      </c>
      <c r="O17" s="4">
        <v>36.333479671368025</v>
      </c>
      <c r="P17" s="4">
        <v>28.783785415892197</v>
      </c>
      <c r="Q17" s="4">
        <v>34.646623162147961</v>
      </c>
      <c r="R17" s="4">
        <v>39.573406476038187</v>
      </c>
      <c r="S17" s="4">
        <v>39.262913232498306</v>
      </c>
      <c r="T17" s="4">
        <v>34.021882045385411</v>
      </c>
      <c r="U17" s="4">
        <v>33.190982097553885</v>
      </c>
      <c r="V17" s="4">
        <v>41.539878389246006</v>
      </c>
      <c r="W17" s="4">
        <v>45.12663403035917</v>
      </c>
      <c r="X17" s="4">
        <v>35.69817486286783</v>
      </c>
      <c r="Y17" s="4">
        <v>2.7149453689846301</v>
      </c>
      <c r="Z17" s="4">
        <v>2.2015270008876144</v>
      </c>
      <c r="AA17" s="4">
        <v>2.3143359642730132</v>
      </c>
    </row>
    <row r="18" spans="1:28" x14ac:dyDescent="0.3">
      <c r="A18" s="12" t="s">
        <v>129</v>
      </c>
      <c r="B18" s="4">
        <v>8.0135691999999992</v>
      </c>
      <c r="C18" s="4">
        <v>8.3247588000000015</v>
      </c>
      <c r="D18" s="4">
        <v>8.6359484000000002</v>
      </c>
      <c r="E18" s="4">
        <v>8.9471379999999989</v>
      </c>
      <c r="F18" s="4">
        <v>9.2583276000000012</v>
      </c>
      <c r="G18" s="4">
        <v>9.6391940000000016</v>
      </c>
      <c r="H18" s="4">
        <v>9.9852219999999985</v>
      </c>
      <c r="I18" s="4">
        <v>10.446504000000001</v>
      </c>
      <c r="J18" s="4">
        <v>10.850158999999998</v>
      </c>
      <c r="K18" s="4">
        <v>11.253814000000004</v>
      </c>
      <c r="L18" s="4">
        <v>11.185404119999999</v>
      </c>
      <c r="M18" s="4">
        <v>11.67452210916923</v>
      </c>
      <c r="N18" s="4">
        <v>12.135738598338463</v>
      </c>
      <c r="O18" s="4">
        <v>12.233894727507691</v>
      </c>
      <c r="P18" s="4">
        <v>11.694818272799997</v>
      </c>
      <c r="Q18" s="4">
        <v>15.837945215999998</v>
      </c>
      <c r="R18" s="4">
        <v>12.7274436792</v>
      </c>
      <c r="S18" s="4">
        <v>9.5421403193142851</v>
      </c>
      <c r="T18" s="4">
        <v>13.261129539428575</v>
      </c>
      <c r="U18" s="4">
        <v>10.946492059542857</v>
      </c>
      <c r="V18" s="4">
        <v>10.585032170297143</v>
      </c>
      <c r="W18" s="4">
        <v>12.260418402411426</v>
      </c>
      <c r="X18" s="4">
        <v>19.340229082525717</v>
      </c>
      <c r="Y18" s="4">
        <v>12.91653228264</v>
      </c>
      <c r="Z18" s="4">
        <v>8.5599091570720169</v>
      </c>
      <c r="AA18" s="4">
        <v>10.991165784601975</v>
      </c>
    </row>
    <row r="19" spans="1:28" x14ac:dyDescent="0.3">
      <c r="A19" s="12" t="s">
        <v>130</v>
      </c>
      <c r="B19" s="4">
        <v>79.766436412233531</v>
      </c>
      <c r="C19" s="4">
        <v>82.976382578111185</v>
      </c>
      <c r="D19" s="4">
        <v>87.529152920330063</v>
      </c>
      <c r="E19" s="4">
        <v>92.131125227126773</v>
      </c>
      <c r="F19" s="4">
        <v>97.722307478855498</v>
      </c>
      <c r="G19" s="4">
        <v>87.770417076066948</v>
      </c>
      <c r="H19" s="4">
        <v>104.49526682595018</v>
      </c>
      <c r="I19" s="4">
        <v>88.368340450769566</v>
      </c>
      <c r="J19" s="4">
        <v>76.701988481340777</v>
      </c>
      <c r="K19" s="4">
        <v>70.31510581160623</v>
      </c>
      <c r="L19" s="4">
        <v>69.859779926569061</v>
      </c>
      <c r="M19" s="4">
        <v>61.284579560382262</v>
      </c>
      <c r="N19" s="4">
        <v>67.139843999999997</v>
      </c>
      <c r="O19" s="4">
        <v>72.898606371373148</v>
      </c>
      <c r="P19" s="4">
        <v>79.569421936286261</v>
      </c>
      <c r="Q19" s="4">
        <v>86.173529345550264</v>
      </c>
      <c r="R19" s="4">
        <v>92.711595680721615</v>
      </c>
      <c r="S19" s="4">
        <v>99.184281352541262</v>
      </c>
      <c r="T19" s="4">
        <v>101.02743365313528</v>
      </c>
      <c r="U19" s="4">
        <v>80.403994186437927</v>
      </c>
      <c r="V19" s="4">
        <v>78.90713341373359</v>
      </c>
      <c r="W19" s="4">
        <v>77.432169457064688</v>
      </c>
      <c r="X19" s="4">
        <v>75.978814066187795</v>
      </c>
      <c r="Y19" s="4">
        <v>74.546782566182756</v>
      </c>
      <c r="Z19" s="4">
        <v>73.135793814771162</v>
      </c>
      <c r="AA19" s="4">
        <v>71.745570160131194</v>
      </c>
    </row>
    <row r="20" spans="1:28" x14ac:dyDescent="0.3">
      <c r="A20" s="12" t="s">
        <v>131</v>
      </c>
      <c r="B20" s="4">
        <v>0.58346399999999998</v>
      </c>
      <c r="C20" s="4">
        <v>1.1490698799999999</v>
      </c>
      <c r="D20" s="4">
        <v>1.8910041836000002</v>
      </c>
      <c r="E20" s="4">
        <v>2.8015942580920004</v>
      </c>
      <c r="F20" s="4">
        <v>3.7380378463492399</v>
      </c>
      <c r="G20" s="4">
        <v>4.8630665959587622</v>
      </c>
      <c r="H20" s="4">
        <v>5.6709817299800003</v>
      </c>
      <c r="I20" s="4">
        <v>6.3219205449805997</v>
      </c>
      <c r="J20" s="4">
        <v>7.264604425631183</v>
      </c>
      <c r="K20" s="4">
        <v>8.9307786208622471</v>
      </c>
      <c r="L20" s="4">
        <v>12.41466811723638</v>
      </c>
      <c r="M20" s="4">
        <v>13.370477793719289</v>
      </c>
      <c r="N20" s="4">
        <v>13.377663314107711</v>
      </c>
      <c r="O20" s="4">
        <v>13.377670443784478</v>
      </c>
      <c r="P20" s="4">
        <v>13.504373010120943</v>
      </c>
      <c r="Q20" s="4">
        <v>13.957635912177318</v>
      </c>
      <c r="R20" s="4">
        <v>11.619198116284998</v>
      </c>
      <c r="S20" s="4">
        <v>11.534370117577874</v>
      </c>
      <c r="T20" s="4">
        <v>11.981564177013427</v>
      </c>
      <c r="U20" s="4">
        <v>12.486687761838089</v>
      </c>
      <c r="V20" s="4">
        <v>13.14992809326159</v>
      </c>
      <c r="W20" s="4">
        <v>12.507097879943485</v>
      </c>
      <c r="X20" s="4">
        <v>12.569297550399128</v>
      </c>
      <c r="Y20" s="4">
        <v>12.03445792216287</v>
      </c>
      <c r="Z20" s="4">
        <v>12.105934850199418</v>
      </c>
      <c r="AA20" s="4">
        <v>10.381735395268571</v>
      </c>
    </row>
    <row r="21" spans="1:28" x14ac:dyDescent="0.3">
      <c r="A21" s="12" t="s">
        <v>132</v>
      </c>
      <c r="B21" s="4">
        <v>4919.5681099999993</v>
      </c>
      <c r="C21" s="4">
        <v>4688.5662299999995</v>
      </c>
      <c r="D21" s="4">
        <v>1924.87282</v>
      </c>
      <c r="E21" s="4">
        <v>991.94865486101082</v>
      </c>
      <c r="F21" s="4">
        <v>428.57013032313216</v>
      </c>
      <c r="G21" s="4">
        <v>445.87435113811625</v>
      </c>
      <c r="H21" s="4">
        <v>275.60458</v>
      </c>
      <c r="I21" s="4">
        <v>100.82107999999999</v>
      </c>
      <c r="J21" s="4">
        <v>258.67014999999998</v>
      </c>
      <c r="K21" s="4">
        <v>376.61942999999997</v>
      </c>
      <c r="L21" s="4">
        <v>900.22529362645321</v>
      </c>
      <c r="M21" s="4">
        <v>790.43615695736287</v>
      </c>
      <c r="N21" s="4">
        <v>958.81207132397549</v>
      </c>
      <c r="O21" s="4">
        <v>1233.2149035278521</v>
      </c>
      <c r="P21" s="4">
        <v>839.00835993635712</v>
      </c>
      <c r="Q21" s="4">
        <v>684.06605677260416</v>
      </c>
      <c r="R21" s="4">
        <v>1036.8180689612377</v>
      </c>
      <c r="S21" s="4">
        <v>879.32691688712077</v>
      </c>
      <c r="T21" s="4">
        <v>971.82713838380846</v>
      </c>
      <c r="U21" s="4">
        <v>1085.5001090939916</v>
      </c>
      <c r="V21" s="4">
        <v>1250.6491493165911</v>
      </c>
      <c r="W21" s="4">
        <v>1440.7312314485639</v>
      </c>
      <c r="X21" s="4">
        <v>1590.7546398336017</v>
      </c>
      <c r="Y21" s="4">
        <v>1739.9739258297236</v>
      </c>
      <c r="Z21" s="4">
        <v>1406.6640547593659</v>
      </c>
      <c r="AA21" s="4">
        <v>968.30769384861776</v>
      </c>
    </row>
    <row r="22" spans="1:28" x14ac:dyDescent="0.3">
      <c r="A22" s="12" t="s">
        <v>133</v>
      </c>
      <c r="B22" s="4"/>
      <c r="C22" s="4"/>
      <c r="D22" s="4"/>
      <c r="E22" s="4"/>
      <c r="F22" s="4"/>
      <c r="G22" s="4"/>
      <c r="H22" s="4"/>
      <c r="I22" s="4"/>
      <c r="J22" s="4"/>
      <c r="K22" s="4"/>
      <c r="L22" s="4">
        <v>17.76336723</v>
      </c>
      <c r="M22" s="4">
        <v>7.6232395000000004</v>
      </c>
      <c r="N22" s="4">
        <v>8.4595600000000015</v>
      </c>
      <c r="O22" s="4">
        <v>9.1601124600000023</v>
      </c>
      <c r="P22" s="4">
        <v>7.450252184</v>
      </c>
      <c r="Q22" s="4">
        <v>13.000231684000005</v>
      </c>
      <c r="R22" s="4">
        <v>13.820136999999999</v>
      </c>
      <c r="S22" s="4">
        <v>14.297748</v>
      </c>
      <c r="T22" s="4">
        <v>12.562527768000001</v>
      </c>
      <c r="U22" s="4">
        <v>12.285369500000002</v>
      </c>
      <c r="V22" s="4">
        <v>13.573497184000001</v>
      </c>
      <c r="W22" s="4">
        <v>21.143611700000005</v>
      </c>
      <c r="X22" s="4">
        <v>18.967407809000001</v>
      </c>
      <c r="Y22" s="4">
        <v>20.668314460000001</v>
      </c>
      <c r="Z22" s="4">
        <v>18.661922999678499</v>
      </c>
      <c r="AA22" s="4">
        <v>20.097941369999997</v>
      </c>
    </row>
    <row r="23" spans="1:28" x14ac:dyDescent="0.3">
      <c r="A23" s="12" t="s">
        <v>134</v>
      </c>
      <c r="B23" s="4">
        <v>46.932725102204692</v>
      </c>
      <c r="C23" s="4">
        <v>46.932725102204692</v>
      </c>
      <c r="D23" s="4">
        <v>46.932725102204692</v>
      </c>
      <c r="E23" s="4">
        <v>46.932725102204692</v>
      </c>
      <c r="F23" s="4">
        <v>46.943830733954449</v>
      </c>
      <c r="G23" s="4">
        <v>46.986239219085462</v>
      </c>
      <c r="H23" s="4">
        <v>25.036702523802695</v>
      </c>
      <c r="I23" s="4">
        <v>17.768444143511168</v>
      </c>
      <c r="J23" s="4">
        <v>14.730974048494202</v>
      </c>
      <c r="K23" s="4">
        <v>8.9836030150673132</v>
      </c>
      <c r="L23" s="4">
        <v>7.9787552317023662</v>
      </c>
      <c r="M23" s="4">
        <v>5.6241946234075098</v>
      </c>
      <c r="N23" s="4">
        <v>1.2584357972697391</v>
      </c>
      <c r="O23" s="4">
        <v>0.79546046469595111</v>
      </c>
      <c r="P23" s="4">
        <v>0.40012087204258895</v>
      </c>
      <c r="Q23" s="4"/>
      <c r="R23" s="4"/>
      <c r="S23" s="4"/>
      <c r="T23" s="4"/>
      <c r="U23" s="4"/>
      <c r="V23" s="4"/>
      <c r="W23" s="4"/>
      <c r="X23" s="4"/>
      <c r="Y23" s="4"/>
      <c r="Z23" s="4"/>
      <c r="AA23" s="4"/>
    </row>
    <row r="24" spans="1:28" x14ac:dyDescent="0.3">
      <c r="A24" s="34" t="s">
        <v>136</v>
      </c>
      <c r="B24" s="35">
        <v>5547.1406826734592</v>
      </c>
      <c r="C24" s="35">
        <v>5415.6673003606393</v>
      </c>
      <c r="D24" s="35">
        <v>2781.7572661847917</v>
      </c>
      <c r="E24" s="35">
        <v>2015.0007294349689</v>
      </c>
      <c r="F24" s="35">
        <v>1526.716050695203</v>
      </c>
      <c r="G24" s="35">
        <v>1741.9375760673179</v>
      </c>
      <c r="H24" s="35">
        <v>1650.0695733730472</v>
      </c>
      <c r="I24" s="35">
        <v>1684.0163654289818</v>
      </c>
      <c r="J24" s="35">
        <v>2016.1423580504913</v>
      </c>
      <c r="K24" s="35">
        <v>2210.4673018271105</v>
      </c>
      <c r="L24" s="35">
        <v>2830.4159464921104</v>
      </c>
      <c r="M24" s="35">
        <v>2835.190866801157</v>
      </c>
      <c r="N24" s="35">
        <v>3238.1529345082827</v>
      </c>
      <c r="O24" s="35">
        <v>3655.1820847335675</v>
      </c>
      <c r="P24" s="35">
        <v>3429.6133021579139</v>
      </c>
      <c r="Q24" s="35">
        <v>3407.2190100752086</v>
      </c>
      <c r="R24" s="35">
        <v>3871.0229255755862</v>
      </c>
      <c r="S24" s="35">
        <v>3835.7401040024797</v>
      </c>
      <c r="T24" s="35">
        <v>3933.443553252283</v>
      </c>
      <c r="U24" s="35">
        <v>4164.3417565922609</v>
      </c>
      <c r="V24" s="35">
        <v>4312.6964090640467</v>
      </c>
      <c r="W24" s="35">
        <v>4553.3739306162106</v>
      </c>
      <c r="X24" s="35">
        <v>4689.3945979004902</v>
      </c>
      <c r="Y24" s="35">
        <v>4774.8261378565094</v>
      </c>
      <c r="Z24" s="35">
        <v>4217.7348596237407</v>
      </c>
      <c r="AA24" s="35">
        <v>3585.4842197986</v>
      </c>
      <c r="AB24" s="4"/>
    </row>
    <row r="25" spans="1:28" x14ac:dyDescent="0.3">
      <c r="AA25" s="11"/>
    </row>
    <row r="26" spans="1:28" x14ac:dyDescent="0.3">
      <c r="A26" s="33" t="s">
        <v>139</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row>
    <row r="27" spans="1:28" x14ac:dyDescent="0.3">
      <c r="A27" s="42" t="s">
        <v>112</v>
      </c>
      <c r="B27" s="42">
        <v>1995</v>
      </c>
      <c r="C27" s="42">
        <v>1996</v>
      </c>
      <c r="D27" s="42">
        <v>1997</v>
      </c>
      <c r="E27" s="42">
        <v>1998</v>
      </c>
      <c r="F27" s="42">
        <v>1999</v>
      </c>
      <c r="G27" s="42">
        <v>2000</v>
      </c>
      <c r="H27" s="42">
        <v>2001</v>
      </c>
      <c r="I27" s="42">
        <v>2002</v>
      </c>
      <c r="J27" s="42">
        <v>2003</v>
      </c>
      <c r="K27" s="42">
        <v>2004</v>
      </c>
      <c r="L27" s="42">
        <v>2005</v>
      </c>
      <c r="M27" s="42">
        <v>2006</v>
      </c>
      <c r="N27" s="42">
        <v>2007</v>
      </c>
      <c r="O27" s="42">
        <v>2008</v>
      </c>
      <c r="P27" s="42">
        <v>2009</v>
      </c>
      <c r="Q27" s="42">
        <v>2010</v>
      </c>
      <c r="R27" s="42">
        <v>2011</v>
      </c>
      <c r="S27" s="42">
        <v>2012</v>
      </c>
      <c r="T27" s="42">
        <v>2013</v>
      </c>
      <c r="U27" s="42">
        <v>2014</v>
      </c>
      <c r="V27" s="42">
        <v>2015</v>
      </c>
      <c r="W27" s="42">
        <v>2016</v>
      </c>
      <c r="X27" s="42">
        <v>2017</v>
      </c>
      <c r="Y27" s="42">
        <v>2018</v>
      </c>
      <c r="Z27" s="42">
        <v>2019</v>
      </c>
      <c r="AA27" s="42">
        <v>2020</v>
      </c>
    </row>
    <row r="28" spans="1:28" x14ac:dyDescent="0.3">
      <c r="A28" s="12" t="s">
        <v>114</v>
      </c>
      <c r="B28" s="4">
        <v>3.1930937259903119E-2</v>
      </c>
      <c r="C28" s="4">
        <v>0.37983980468302864</v>
      </c>
      <c r="D28" s="4">
        <v>0.70964065407937948</v>
      </c>
      <c r="E28" s="4">
        <v>1.0023836867061293</v>
      </c>
      <c r="F28" s="4">
        <v>1.2651463991301366</v>
      </c>
      <c r="G28" s="4">
        <v>1.5060502755613596</v>
      </c>
      <c r="H28" s="4">
        <v>1.7414436554926764</v>
      </c>
      <c r="I28" s="4">
        <v>1.9572811097437759</v>
      </c>
      <c r="J28" s="4">
        <v>2.2046601438467062</v>
      </c>
      <c r="K28" s="4">
        <v>2.464975486151249</v>
      </c>
      <c r="L28" s="4">
        <v>13.302560126296257</v>
      </c>
      <c r="M28" s="4">
        <v>12.498119631440249</v>
      </c>
      <c r="N28" s="4">
        <v>11.7042532939629</v>
      </c>
      <c r="O28" s="4">
        <v>10.565404429586406</v>
      </c>
      <c r="P28" s="4">
        <v>10.975351321881121</v>
      </c>
      <c r="Q28" s="4">
        <v>10.880152502547388</v>
      </c>
      <c r="R28" s="4">
        <v>10.472988389203215</v>
      </c>
      <c r="S28" s="4">
        <v>11.110139588783461</v>
      </c>
      <c r="T28" s="4">
        <v>12.186735512777501</v>
      </c>
      <c r="U28" s="4">
        <v>12.490727185090979</v>
      </c>
      <c r="V28" s="4">
        <v>13.383862992345936</v>
      </c>
      <c r="W28" s="4">
        <v>12.16874380070645</v>
      </c>
      <c r="X28" s="4">
        <v>11.716465598386481</v>
      </c>
      <c r="Y28" s="4">
        <v>10.829681646331998</v>
      </c>
      <c r="Z28" s="4">
        <v>9.3609535273927715</v>
      </c>
      <c r="AA28" s="4">
        <v>8.7796071779335954</v>
      </c>
    </row>
    <row r="29" spans="1:28" x14ac:dyDescent="0.3">
      <c r="A29" s="12" t="s">
        <v>115</v>
      </c>
      <c r="B29" s="4">
        <v>5.0600117199375494E-3</v>
      </c>
      <c r="C29" s="4">
        <v>1.0305325464133116E-2</v>
      </c>
      <c r="D29" s="4">
        <v>1.708114850644207E-2</v>
      </c>
      <c r="E29" s="4">
        <v>2.2321817392863728E-2</v>
      </c>
      <c r="F29" s="4">
        <v>2.8674985170424553E-2</v>
      </c>
      <c r="G29" s="4">
        <v>3.5026213972061848E-2</v>
      </c>
      <c r="H29" s="4">
        <v>4.1312304800573407E-2</v>
      </c>
      <c r="I29" s="4">
        <v>4.64797618653865E-2</v>
      </c>
      <c r="J29" s="4">
        <v>5.3541529255531975E-2</v>
      </c>
      <c r="K29" s="4">
        <v>5.8353745961409784E-2</v>
      </c>
      <c r="L29" s="4">
        <v>6.483632405792783E-2</v>
      </c>
      <c r="M29" s="4">
        <v>6.4674233247783014E-2</v>
      </c>
      <c r="N29" s="4">
        <v>6.451254766466355E-2</v>
      </c>
      <c r="O29" s="4">
        <v>6.4351266295501905E-2</v>
      </c>
      <c r="P29" s="4">
        <v>0.26279154279247718</v>
      </c>
      <c r="Q29" s="4">
        <v>0.26163302604087912</v>
      </c>
      <c r="R29" s="4">
        <v>0.19849782602401134</v>
      </c>
      <c r="S29" s="4">
        <v>0.17377368273273675</v>
      </c>
      <c r="T29" s="4">
        <v>0.2130707683252101</v>
      </c>
      <c r="U29" s="4">
        <v>0.2071653519956892</v>
      </c>
      <c r="V29" s="4">
        <v>0.19957475224370644</v>
      </c>
      <c r="W29" s="4">
        <v>0.16391618521741391</v>
      </c>
      <c r="X29" s="4">
        <v>0.2097018340957138</v>
      </c>
      <c r="Y29" s="4">
        <v>0.14315495612887061</v>
      </c>
      <c r="Z29" s="4">
        <v>0.18124485513898556</v>
      </c>
      <c r="AA29" s="4">
        <v>0</v>
      </c>
    </row>
    <row r="30" spans="1:28" x14ac:dyDescent="0.3">
      <c r="A30" s="12" t="s">
        <v>116</v>
      </c>
      <c r="B30" s="4">
        <v>1.6496564792643693</v>
      </c>
      <c r="C30" s="4">
        <v>3.0108633674100851</v>
      </c>
      <c r="D30" s="4">
        <v>4.977839757281834</v>
      </c>
      <c r="E30" s="4">
        <v>19.57959492479754</v>
      </c>
      <c r="F30" s="4">
        <v>13.133825675411341</v>
      </c>
      <c r="G30" s="4">
        <v>44.002986708820217</v>
      </c>
      <c r="H30" s="4">
        <v>35.085889615428357</v>
      </c>
      <c r="I30" s="4">
        <v>45.20357591541368</v>
      </c>
      <c r="J30" s="4">
        <v>33.715247233864375</v>
      </c>
      <c r="K30" s="4">
        <v>49.016340366704178</v>
      </c>
      <c r="L30" s="4">
        <v>50.812070478591949</v>
      </c>
      <c r="M30" s="4">
        <v>58.991439783700208</v>
      </c>
      <c r="N30" s="4">
        <v>70.867771593772716</v>
      </c>
      <c r="O30" s="4">
        <v>82.498263579286984</v>
      </c>
      <c r="P30" s="4">
        <v>91.928894425611631</v>
      </c>
      <c r="Q30" s="4">
        <v>98.195965087278537</v>
      </c>
      <c r="R30" s="4">
        <v>114.3031516163753</v>
      </c>
      <c r="S30" s="4">
        <v>116.32348298974306</v>
      </c>
      <c r="T30" s="4">
        <v>127.95990631185083</v>
      </c>
      <c r="U30" s="4">
        <v>158.45013937657214</v>
      </c>
      <c r="V30" s="4">
        <v>180.79316589290198</v>
      </c>
      <c r="W30" s="4">
        <v>198.56976301252135</v>
      </c>
      <c r="X30" s="4">
        <v>222.0193631407206</v>
      </c>
      <c r="Y30" s="4">
        <v>230.91026305163109</v>
      </c>
      <c r="Z30" s="4">
        <v>252.43932062116966</v>
      </c>
      <c r="AA30" s="4">
        <v>266.11687013779505</v>
      </c>
    </row>
    <row r="31" spans="1:28" x14ac:dyDescent="0.3">
      <c r="A31" s="12" t="s">
        <v>117</v>
      </c>
      <c r="B31" s="4">
        <v>13.888836108645879</v>
      </c>
      <c r="C31" s="4">
        <v>20.24751388716798</v>
      </c>
      <c r="D31" s="4">
        <v>27.69592274457057</v>
      </c>
      <c r="E31" s="4">
        <v>36.151572671444804</v>
      </c>
      <c r="F31" s="4">
        <v>47.888206761383046</v>
      </c>
      <c r="G31" s="4">
        <v>58.46851864755871</v>
      </c>
      <c r="H31" s="4">
        <v>70.882105607598731</v>
      </c>
      <c r="I31" s="4">
        <v>86.107693712257401</v>
      </c>
      <c r="J31" s="4">
        <v>102.0239138631687</v>
      </c>
      <c r="K31" s="4">
        <v>108.45393634373508</v>
      </c>
      <c r="L31" s="4">
        <v>124.08889769439426</v>
      </c>
      <c r="M31" s="4">
        <v>138.10552664906749</v>
      </c>
      <c r="N31" s="4">
        <v>156.91339302348197</v>
      </c>
      <c r="O31" s="4">
        <v>169.64182097320588</v>
      </c>
      <c r="P31" s="4">
        <v>191.2705551661023</v>
      </c>
      <c r="Q31" s="4">
        <v>203.92493186445</v>
      </c>
      <c r="R31" s="4">
        <v>218.91928512749632</v>
      </c>
      <c r="S31" s="4">
        <v>226.1151995416086</v>
      </c>
      <c r="T31" s="4">
        <v>228.65490210826968</v>
      </c>
      <c r="U31" s="4">
        <v>234.47727818540167</v>
      </c>
      <c r="V31" s="4">
        <v>228.0347878985049</v>
      </c>
      <c r="W31" s="4">
        <v>226.84213761364762</v>
      </c>
      <c r="X31" s="4">
        <v>220.35589670744784</v>
      </c>
      <c r="Y31" s="4">
        <v>212.74233079967325</v>
      </c>
      <c r="Z31" s="4">
        <v>192.66347420638942</v>
      </c>
      <c r="AA31" s="4">
        <v>162.63002036854908</v>
      </c>
    </row>
    <row r="32" spans="1:28" x14ac:dyDescent="0.3">
      <c r="A32" s="12" t="s">
        <v>118</v>
      </c>
      <c r="B32" s="4">
        <v>1.4692651867726663</v>
      </c>
      <c r="C32" s="4">
        <v>2.6180042862131794</v>
      </c>
      <c r="D32" s="4">
        <v>3.8805134549956737</v>
      </c>
      <c r="E32" s="4">
        <v>5.0971612218454858</v>
      </c>
      <c r="F32" s="4">
        <v>6.2308596669257001</v>
      </c>
      <c r="G32" s="4">
        <v>6.4844292616379811</v>
      </c>
      <c r="H32" s="4">
        <v>6.4962355996278713</v>
      </c>
      <c r="I32" s="4">
        <v>6.4622227574767193</v>
      </c>
      <c r="J32" s="4">
        <v>6.3473911314881741</v>
      </c>
      <c r="K32" s="4">
        <v>6.9233079122901771</v>
      </c>
      <c r="L32" s="4">
        <v>7.4075108227374091</v>
      </c>
      <c r="M32" s="4">
        <v>7.9881137661301338</v>
      </c>
      <c r="N32" s="4">
        <v>8.3628161560585355</v>
      </c>
      <c r="O32" s="4">
        <v>8.5214676861766083</v>
      </c>
      <c r="P32" s="4">
        <v>9.0994980431909323</v>
      </c>
      <c r="Q32" s="4">
        <v>9.3786210638454968</v>
      </c>
      <c r="R32" s="4">
        <v>9.8551210591266472</v>
      </c>
      <c r="S32" s="4">
        <v>9.9686097607741075</v>
      </c>
      <c r="T32" s="4">
        <v>10.297571858086952</v>
      </c>
      <c r="U32" s="4">
        <v>10.406316867652723</v>
      </c>
      <c r="V32" s="4">
        <v>10.623179872818598</v>
      </c>
      <c r="W32" s="4">
        <v>10.875866814264429</v>
      </c>
      <c r="X32" s="4">
        <v>11.085037982339502</v>
      </c>
      <c r="Y32" s="4">
        <v>11.391661857852963</v>
      </c>
      <c r="Z32" s="4">
        <v>11.722432892273559</v>
      </c>
      <c r="AA32" s="4">
        <v>12.81632422902817</v>
      </c>
    </row>
    <row r="33" spans="1:27" x14ac:dyDescent="0.3">
      <c r="A33" s="12" t="s">
        <v>119</v>
      </c>
      <c r="B33" s="4"/>
      <c r="C33" s="4"/>
      <c r="D33" s="4">
        <v>0.45464208001589046</v>
      </c>
      <c r="E33" s="4">
        <v>1.1920092861427811</v>
      </c>
      <c r="F33" s="4">
        <v>2.2705112420043516</v>
      </c>
      <c r="G33" s="4">
        <v>3.919115204648377</v>
      </c>
      <c r="H33" s="4">
        <v>5.8505379066475216</v>
      </c>
      <c r="I33" s="4">
        <v>8.122946647440477</v>
      </c>
      <c r="J33" s="4">
        <v>9.6245759580112047</v>
      </c>
      <c r="K33" s="4">
        <v>11.509315565386219</v>
      </c>
      <c r="L33" s="4">
        <v>13.096575519207999</v>
      </c>
      <c r="M33" s="4">
        <v>14.727581237654871</v>
      </c>
      <c r="N33" s="4">
        <v>16.980746414449616</v>
      </c>
      <c r="O33" s="4">
        <v>21.058689878774388</v>
      </c>
      <c r="P33" s="4">
        <v>23.707595718446768</v>
      </c>
      <c r="Q33" s="4">
        <v>26.420362078700176</v>
      </c>
      <c r="R33" s="4">
        <v>29.434403897058537</v>
      </c>
      <c r="S33" s="4">
        <v>31.944311533423566</v>
      </c>
      <c r="T33" s="4">
        <v>34.094795946302405</v>
      </c>
      <c r="U33" s="4">
        <v>34.646394747799661</v>
      </c>
      <c r="V33" s="4">
        <v>36.61397246233566</v>
      </c>
      <c r="W33" s="4">
        <v>39.052249009845525</v>
      </c>
      <c r="X33" s="4">
        <v>40.189310982346392</v>
      </c>
      <c r="Y33" s="4">
        <v>40.13009820715228</v>
      </c>
      <c r="Z33" s="4">
        <v>41.231084859532338</v>
      </c>
      <c r="AA33" s="4">
        <v>40.43235882918929</v>
      </c>
    </row>
    <row r="34" spans="1:27" x14ac:dyDescent="0.3">
      <c r="A34" s="12" t="s">
        <v>120</v>
      </c>
      <c r="B34" s="4">
        <v>1.1791359536906556</v>
      </c>
      <c r="C34" s="4">
        <v>2.0268187803980644</v>
      </c>
      <c r="D34" s="4">
        <v>2.9951084315485206</v>
      </c>
      <c r="E34" s="4">
        <v>4.1853103854516167</v>
      </c>
      <c r="F34" s="4">
        <v>6.0584468987123579</v>
      </c>
      <c r="G34" s="4">
        <v>8.1698107860464351</v>
      </c>
      <c r="H34" s="4">
        <v>10.202738568248609</v>
      </c>
      <c r="I34" s="4">
        <v>12.021257771382148</v>
      </c>
      <c r="J34" s="4">
        <v>14.486146677083511</v>
      </c>
      <c r="K34" s="4">
        <v>17.024703365385186</v>
      </c>
      <c r="L34" s="4">
        <v>20.493638732528954</v>
      </c>
      <c r="M34" s="4">
        <v>22.59711473487295</v>
      </c>
      <c r="N34" s="4">
        <v>24.947596473466344</v>
      </c>
      <c r="O34" s="4">
        <v>26.643431315300678</v>
      </c>
      <c r="P34" s="4">
        <v>30.409034281203393</v>
      </c>
      <c r="Q34" s="4">
        <v>32.372678281029465</v>
      </c>
      <c r="R34" s="4">
        <v>32.980899757475861</v>
      </c>
      <c r="S34" s="4">
        <v>31.565511069273416</v>
      </c>
      <c r="T34" s="4">
        <v>31.68519887568889</v>
      </c>
      <c r="U34" s="4">
        <v>34.001843291636732</v>
      </c>
      <c r="V34" s="4">
        <v>28.267247187236997</v>
      </c>
      <c r="W34" s="4">
        <v>23.105440662467917</v>
      </c>
      <c r="X34" s="4">
        <v>16.221677250577059</v>
      </c>
      <c r="Y34" s="4">
        <v>16.819994576425</v>
      </c>
      <c r="Z34" s="4">
        <v>16.014272976699999</v>
      </c>
      <c r="AA34" s="4">
        <v>17.543675780825001</v>
      </c>
    </row>
    <row r="35" spans="1:27" x14ac:dyDescent="0.3">
      <c r="A35" s="12" t="s">
        <v>121</v>
      </c>
      <c r="B35" s="4"/>
      <c r="C35" s="4"/>
      <c r="D35" s="4"/>
      <c r="E35" s="4"/>
      <c r="F35" s="4"/>
      <c r="G35" s="4">
        <v>2.1518045362618792</v>
      </c>
      <c r="H35" s="4">
        <v>2.1511491405051109</v>
      </c>
      <c r="I35" s="4">
        <v>2.2949021358389174</v>
      </c>
      <c r="J35" s="4">
        <v>2.2849372632058182</v>
      </c>
      <c r="K35" s="4">
        <v>2.2568498746021515</v>
      </c>
      <c r="L35" s="4">
        <v>2.2108833340787242</v>
      </c>
      <c r="M35" s="4">
        <v>2.1461069561782868</v>
      </c>
      <c r="N35" s="4">
        <v>2.2485668516221131</v>
      </c>
      <c r="O35" s="4">
        <v>2.3509342485089988</v>
      </c>
      <c r="P35" s="4">
        <v>2.4535534648366228</v>
      </c>
      <c r="Q35" s="4">
        <v>2.6603014016098605</v>
      </c>
      <c r="R35" s="4">
        <v>2.5529649158764061</v>
      </c>
      <c r="S35" s="4">
        <v>2.2199319089134337</v>
      </c>
      <c r="T35" s="4">
        <v>2.0133122555503089</v>
      </c>
      <c r="U35" s="4">
        <v>1.862274441781522</v>
      </c>
      <c r="V35" s="4">
        <v>1.7292724433001803</v>
      </c>
      <c r="W35" s="4">
        <v>1.9113640698926084</v>
      </c>
      <c r="X35" s="4">
        <v>1.972986351530734</v>
      </c>
      <c r="Y35" s="4">
        <v>2.3039412787041571</v>
      </c>
      <c r="Z35" s="4">
        <v>2.1114015362881697</v>
      </c>
      <c r="AA35" s="4">
        <v>2.0630744516880415</v>
      </c>
    </row>
    <row r="36" spans="1:27" x14ac:dyDescent="0.3">
      <c r="A36" s="12" t="s">
        <v>122</v>
      </c>
      <c r="B36" s="4">
        <v>38.280924419356225</v>
      </c>
      <c r="C36" s="4">
        <v>84.070228205100491</v>
      </c>
      <c r="D36" s="4">
        <v>137.43121263325997</v>
      </c>
      <c r="E36" s="4">
        <v>209.56198573596498</v>
      </c>
      <c r="F36" s="4">
        <v>281.35124922003854</v>
      </c>
      <c r="G36" s="4">
        <v>362.66478593024505</v>
      </c>
      <c r="H36" s="4">
        <v>424.98941608847593</v>
      </c>
      <c r="I36" s="4">
        <v>510.66425703916366</v>
      </c>
      <c r="J36" s="4">
        <v>629.20957856069856</v>
      </c>
      <c r="K36" s="4">
        <v>664.43582196091575</v>
      </c>
      <c r="L36" s="4">
        <v>706.53559924848139</v>
      </c>
      <c r="M36" s="4">
        <v>747.23323630054642</v>
      </c>
      <c r="N36" s="4">
        <v>837.54395695702704</v>
      </c>
      <c r="O36" s="4">
        <v>894.40237231174092</v>
      </c>
      <c r="P36" s="4">
        <v>971.36346851085773</v>
      </c>
      <c r="Q36" s="4">
        <v>1010.9834996235624</v>
      </c>
      <c r="R36" s="4">
        <v>1048.8481645914344</v>
      </c>
      <c r="S36" s="4">
        <v>1106.7036012992089</v>
      </c>
      <c r="T36" s="4">
        <v>1111.3605511677522</v>
      </c>
      <c r="U36" s="4">
        <v>1151.1563849148165</v>
      </c>
      <c r="V36" s="4">
        <v>1115.8032741561053</v>
      </c>
      <c r="W36" s="4">
        <v>1113.2336667983104</v>
      </c>
      <c r="X36" s="4">
        <v>1102.1248798480644</v>
      </c>
      <c r="Y36" s="4">
        <v>1104.4979478736616</v>
      </c>
      <c r="Z36" s="4">
        <v>985.94969609396026</v>
      </c>
      <c r="AA36" s="4">
        <v>888.00489672167919</v>
      </c>
    </row>
    <row r="37" spans="1:27" x14ac:dyDescent="0.3">
      <c r="A37" s="12" t="s">
        <v>123</v>
      </c>
      <c r="B37" s="4"/>
      <c r="C37" s="4"/>
      <c r="D37" s="4">
        <v>2.86</v>
      </c>
      <c r="E37" s="4">
        <v>1.8843813610619466</v>
      </c>
      <c r="F37" s="4">
        <v>2.0967473973539827</v>
      </c>
      <c r="G37" s="4">
        <v>4.7511199017084333</v>
      </c>
      <c r="H37" s="4">
        <v>9.8447253320358268</v>
      </c>
      <c r="I37" s="4">
        <v>91.280462708419805</v>
      </c>
      <c r="J37" s="4">
        <v>83.824667292934393</v>
      </c>
      <c r="K37" s="4">
        <v>130.34618123541983</v>
      </c>
      <c r="L37" s="4">
        <v>69.939396013270255</v>
      </c>
      <c r="M37" s="4">
        <v>82.90982800622065</v>
      </c>
      <c r="N37" s="4">
        <v>91.695078407667594</v>
      </c>
      <c r="O37" s="4">
        <v>95.141476364283534</v>
      </c>
      <c r="P37" s="4">
        <v>100.84861186477985</v>
      </c>
      <c r="Q37" s="4">
        <v>107.56391896927639</v>
      </c>
      <c r="R37" s="4">
        <v>90.513155191222197</v>
      </c>
      <c r="S37" s="4">
        <v>75.699164361892571</v>
      </c>
      <c r="T37" s="4">
        <v>46.573818918278569</v>
      </c>
      <c r="U37" s="4">
        <v>49.972299705310874</v>
      </c>
      <c r="V37" s="4">
        <v>55.352584440719276</v>
      </c>
      <c r="W37" s="4">
        <v>57.697966769569199</v>
      </c>
      <c r="X37" s="4">
        <v>47.728773916489928</v>
      </c>
      <c r="Y37" s="4">
        <v>39.35041996055341</v>
      </c>
      <c r="Z37" s="4">
        <v>29.008896802984694</v>
      </c>
      <c r="AA37" s="4">
        <v>32.597868859469678</v>
      </c>
    </row>
    <row r="38" spans="1:27" x14ac:dyDescent="0.3">
      <c r="A38" s="12" t="s">
        <v>124</v>
      </c>
      <c r="B38" s="4">
        <v>212.77528047487141</v>
      </c>
      <c r="C38" s="4">
        <v>213.97222180312602</v>
      </c>
      <c r="D38" s="4">
        <v>222.01017122284131</v>
      </c>
      <c r="E38" s="4">
        <v>222.9410698678029</v>
      </c>
      <c r="F38" s="4">
        <v>170.17760985238598</v>
      </c>
      <c r="G38" s="4">
        <v>139.19891804840395</v>
      </c>
      <c r="H38" s="4">
        <v>111.06090818248195</v>
      </c>
      <c r="I38" s="4">
        <v>87.642181452116944</v>
      </c>
      <c r="J38" s="4">
        <v>54.373257104253433</v>
      </c>
      <c r="K38" s="4">
        <v>26.168403299593841</v>
      </c>
      <c r="L38" s="4">
        <v>30.01899315183482</v>
      </c>
      <c r="M38" s="4">
        <v>36.745947807633669</v>
      </c>
      <c r="N38" s="4">
        <v>46.252245122549553</v>
      </c>
      <c r="O38" s="4">
        <v>33.378162280366936</v>
      </c>
      <c r="P38" s="4">
        <v>7.747027337912562</v>
      </c>
      <c r="Q38" s="4">
        <v>2.3606664628650629</v>
      </c>
      <c r="R38" s="4">
        <v>2.4638889877447188</v>
      </c>
      <c r="S38" s="4">
        <v>2.5121175787229397</v>
      </c>
      <c r="T38" s="4">
        <v>2.5143487879872488</v>
      </c>
      <c r="U38" s="4">
        <v>2.9634152594002923</v>
      </c>
      <c r="V38" s="4">
        <v>3.1036253699531118</v>
      </c>
      <c r="W38" s="4">
        <v>14.244411750095086</v>
      </c>
      <c r="X38" s="4">
        <v>16.974445155934358</v>
      </c>
      <c r="Y38" s="4">
        <v>2.3027904855348416</v>
      </c>
      <c r="Z38" s="4">
        <v>1.2634779903480395</v>
      </c>
      <c r="AA38" s="4">
        <v>0.93152507846995203</v>
      </c>
    </row>
    <row r="39" spans="1:27" x14ac:dyDescent="0.3">
      <c r="A39" s="12" t="s">
        <v>125</v>
      </c>
      <c r="B39" s="4"/>
      <c r="C39" s="4"/>
      <c r="D39" s="4"/>
      <c r="E39" s="4">
        <v>0.30064368401605701</v>
      </c>
      <c r="F39" s="4">
        <v>0.2690003558677736</v>
      </c>
      <c r="G39" s="4">
        <v>0.23413270292042299</v>
      </c>
      <c r="H39" s="4">
        <v>3.576462349059367</v>
      </c>
      <c r="I39" s="4">
        <v>11.626709045530603</v>
      </c>
      <c r="J39" s="4">
        <v>14.659462864589747</v>
      </c>
      <c r="K39" s="4">
        <v>22.201866957115818</v>
      </c>
      <c r="L39" s="4">
        <v>22.939999850337678</v>
      </c>
      <c r="M39" s="4">
        <v>24.60902124953693</v>
      </c>
      <c r="N39" s="4">
        <v>25.87153442996976</v>
      </c>
      <c r="O39" s="4">
        <v>26.468064128922311</v>
      </c>
      <c r="P39" s="4">
        <v>27.15931406896345</v>
      </c>
      <c r="Q39" s="4">
        <v>26.803483854279186</v>
      </c>
      <c r="R39" s="4">
        <v>27.129945030142498</v>
      </c>
      <c r="S39" s="4">
        <v>27.748384543174065</v>
      </c>
      <c r="T39" s="4">
        <v>27.999323068645598</v>
      </c>
      <c r="U39" s="4">
        <v>28.228787402921949</v>
      </c>
      <c r="V39" s="4">
        <v>28.144955157598723</v>
      </c>
      <c r="W39" s="4">
        <v>28.176468004813618</v>
      </c>
      <c r="X39" s="4">
        <v>27.158530875485493</v>
      </c>
      <c r="Y39" s="4">
        <v>27.31256233231305</v>
      </c>
      <c r="Z39" s="4">
        <v>27.463034343742564</v>
      </c>
      <c r="AA39" s="4">
        <v>27.630061527445008</v>
      </c>
    </row>
    <row r="40" spans="1:27" x14ac:dyDescent="0.3">
      <c r="A40" s="12" t="s">
        <v>126</v>
      </c>
      <c r="B40" s="4">
        <v>24.004853991146092</v>
      </c>
      <c r="C40" s="4">
        <v>25.025283582945587</v>
      </c>
      <c r="D40" s="4">
        <v>25.63718359775018</v>
      </c>
      <c r="E40" s="4">
        <v>26.011998843277087</v>
      </c>
      <c r="F40" s="4">
        <v>26.310829021274973</v>
      </c>
      <c r="G40" s="4">
        <v>51.007687971888963</v>
      </c>
      <c r="H40" s="4">
        <v>50.70800096684227</v>
      </c>
      <c r="I40" s="4">
        <v>47.245168468328892</v>
      </c>
      <c r="J40" s="4">
        <v>48.122734964912567</v>
      </c>
      <c r="K40" s="4">
        <v>33.455514616122819</v>
      </c>
      <c r="L40" s="4">
        <v>32.251379946004192</v>
      </c>
      <c r="M40" s="4">
        <v>30.687404527158257</v>
      </c>
      <c r="N40" s="4">
        <v>26.415526707140746</v>
      </c>
      <c r="O40" s="4">
        <v>23.406565950580166</v>
      </c>
      <c r="P40" s="4">
        <v>19.049220186910958</v>
      </c>
      <c r="Q40" s="4">
        <v>23.4732493368194</v>
      </c>
      <c r="R40" s="4">
        <v>26.088536749076184</v>
      </c>
      <c r="S40" s="4">
        <v>26.456136431958821</v>
      </c>
      <c r="T40" s="4">
        <v>21.421806125382634</v>
      </c>
      <c r="U40" s="4">
        <v>20.759510576850701</v>
      </c>
      <c r="V40" s="4">
        <v>25.400320377059749</v>
      </c>
      <c r="W40" s="4">
        <v>27.900320460702709</v>
      </c>
      <c r="X40" s="4">
        <v>21.922707035804553</v>
      </c>
      <c r="Y40" s="4">
        <v>1.6269788368179088</v>
      </c>
      <c r="Z40" s="4">
        <v>1.3107198620774692</v>
      </c>
      <c r="AA40" s="4">
        <v>1.4189064167590977</v>
      </c>
    </row>
    <row r="41" spans="1:27" x14ac:dyDescent="0.3">
      <c r="A41" s="12" t="s">
        <v>129</v>
      </c>
      <c r="B41" s="4">
        <v>5.0526200244825237</v>
      </c>
      <c r="C41" s="4">
        <v>5.2923804457110855</v>
      </c>
      <c r="D41" s="4">
        <v>5.4978200145499176</v>
      </c>
      <c r="E41" s="4">
        <v>5.7074936009056483</v>
      </c>
      <c r="F41" s="4">
        <v>5.8953816220591717</v>
      </c>
      <c r="G41" s="4">
        <v>6.1291024145658142</v>
      </c>
      <c r="H41" s="4">
        <v>6.392388600456048</v>
      </c>
      <c r="I41" s="4">
        <v>6.5910549199022741</v>
      </c>
      <c r="J41" s="4">
        <v>6.98943765170156</v>
      </c>
      <c r="K41" s="4">
        <v>7.2494634684013546</v>
      </c>
      <c r="L41" s="4">
        <v>7.2053953039605929</v>
      </c>
      <c r="M41" s="4">
        <v>7.2148546634665838</v>
      </c>
      <c r="N41" s="4">
        <v>7.5241579309698468</v>
      </c>
      <c r="O41" s="4">
        <v>7.744055362512368</v>
      </c>
      <c r="P41" s="4">
        <v>7.4028199666823999</v>
      </c>
      <c r="Q41" s="4">
        <v>9.8828778147839991</v>
      </c>
      <c r="R41" s="4">
        <v>8.0691992926128009</v>
      </c>
      <c r="S41" s="4">
        <v>6.0020062608486855</v>
      </c>
      <c r="T41" s="4">
        <v>8.3412504803005714</v>
      </c>
      <c r="U41" s="4">
        <v>6.8962899975119987</v>
      </c>
      <c r="V41" s="4">
        <v>6.6685702672872003</v>
      </c>
      <c r="W41" s="4">
        <v>7.7240635935191992</v>
      </c>
      <c r="X41" s="4">
        <v>12.184344321991201</v>
      </c>
      <c r="Y41" s="4">
        <v>8.0082500152367988</v>
      </c>
      <c r="Z41" s="4">
        <v>5.3071436773846505</v>
      </c>
      <c r="AA41" s="4">
        <v>6.9244344442992452</v>
      </c>
    </row>
    <row r="42" spans="1:27" x14ac:dyDescent="0.3">
      <c r="A42" s="12" t="s">
        <v>130</v>
      </c>
      <c r="B42" s="4">
        <v>45.571187943550633</v>
      </c>
      <c r="C42" s="4">
        <v>52.133413811097903</v>
      </c>
      <c r="D42" s="4">
        <v>59.609946964211126</v>
      </c>
      <c r="E42" s="4">
        <v>67.103401950916492</v>
      </c>
      <c r="F42" s="4">
        <v>75.258067121511161</v>
      </c>
      <c r="G42" s="4">
        <v>75.274194240341174</v>
      </c>
      <c r="H42" s="4">
        <v>90.073474088041209</v>
      </c>
      <c r="I42" s="4">
        <v>74.800556827200708</v>
      </c>
      <c r="J42" s="4">
        <v>61.003798127119737</v>
      </c>
      <c r="K42" s="4">
        <v>51.435522565898651</v>
      </c>
      <c r="L42" s="4">
        <v>47.899481692739386</v>
      </c>
      <c r="M42" s="4">
        <v>36.30314812996383</v>
      </c>
      <c r="N42" s="4">
        <v>39.236019625821598</v>
      </c>
      <c r="O42" s="4">
        <v>42.109093056747199</v>
      </c>
      <c r="P42" s="4">
        <v>45.943743909977727</v>
      </c>
      <c r="Q42" s="4">
        <v>49.701121967247992</v>
      </c>
      <c r="R42" s="4">
        <v>53.39094789229619</v>
      </c>
      <c r="S42" s="4">
        <v>57.076751590699025</v>
      </c>
      <c r="T42" s="4">
        <v>58.087274200942154</v>
      </c>
      <c r="U42" s="4">
        <v>46.22622733790692</v>
      </c>
      <c r="V42" s="4">
        <v>45.364046115265737</v>
      </c>
      <c r="W42" s="4">
        <v>44.514947052084324</v>
      </c>
      <c r="X42" s="4">
        <v>43.726809774154241</v>
      </c>
      <c r="Y42" s="4">
        <v>42.941244745537851</v>
      </c>
      <c r="Z42" s="4">
        <v>42.155513662562626</v>
      </c>
      <c r="AA42" s="4">
        <v>41.384016450878676</v>
      </c>
    </row>
    <row r="43" spans="1:27" x14ac:dyDescent="0.3">
      <c r="A43" s="12" t="s">
        <v>131</v>
      </c>
      <c r="B43" s="4">
        <v>0.33785466363347233</v>
      </c>
      <c r="C43" s="4">
        <v>0.66536858794844989</v>
      </c>
      <c r="D43" s="4">
        <v>1.0968568022670995</v>
      </c>
      <c r="E43" s="4">
        <v>1.6250348602246516</v>
      </c>
      <c r="F43" s="4">
        <v>2.1682089730200755</v>
      </c>
      <c r="G43" s="4">
        <v>2.8213298561063458</v>
      </c>
      <c r="H43" s="4">
        <v>3.2890433571865958</v>
      </c>
      <c r="I43" s="4">
        <v>3.6625076725683541</v>
      </c>
      <c r="J43" s="4">
        <v>4.205868769161289</v>
      </c>
      <c r="K43" s="4">
        <v>5.1679110072393355</v>
      </c>
      <c r="L43" s="4">
        <v>7.1821655326943485</v>
      </c>
      <c r="M43" s="4">
        <v>7.7319791362260499</v>
      </c>
      <c r="N43" s="4">
        <v>7.7317577386264782</v>
      </c>
      <c r="O43" s="4">
        <v>7.7274669248139443</v>
      </c>
      <c r="P43" s="4">
        <v>7.7974860209317427</v>
      </c>
      <c r="Q43" s="4">
        <v>8.0501538014514047</v>
      </c>
      <c r="R43" s="4">
        <v>6.691288146018131</v>
      </c>
      <c r="S43" s="4">
        <v>6.6375878211603974</v>
      </c>
      <c r="T43" s="4">
        <v>6.8889842940671988</v>
      </c>
      <c r="U43" s="4">
        <v>7.1789029017360502</v>
      </c>
      <c r="V43" s="4">
        <v>7.5599495080798613</v>
      </c>
      <c r="W43" s="4">
        <v>7.1902001946314291</v>
      </c>
      <c r="X43" s="4">
        <v>7.2337965488939648</v>
      </c>
      <c r="Y43" s="4">
        <v>6.9322187387051821</v>
      </c>
      <c r="Z43" s="4">
        <v>6.9778678176130402</v>
      </c>
      <c r="AA43" s="4">
        <v>5.9883545064530335</v>
      </c>
    </row>
    <row r="44" spans="1:27" x14ac:dyDescent="0.3">
      <c r="A44" s="12" t="s">
        <v>132</v>
      </c>
      <c r="B44" s="4">
        <v>4919.5681100000002</v>
      </c>
      <c r="C44" s="4">
        <v>4688.5662299999995</v>
      </c>
      <c r="D44" s="4">
        <v>1924.87282</v>
      </c>
      <c r="E44" s="4">
        <v>991.94865486101082</v>
      </c>
      <c r="F44" s="4">
        <v>428.57013032313216</v>
      </c>
      <c r="G44" s="4">
        <v>445.87435113811625</v>
      </c>
      <c r="H44" s="4">
        <v>275.60458</v>
      </c>
      <c r="I44" s="4">
        <v>100.82107999999999</v>
      </c>
      <c r="J44" s="4">
        <v>258.67014999999998</v>
      </c>
      <c r="K44" s="4">
        <v>376.61942999999997</v>
      </c>
      <c r="L44" s="4">
        <v>900.22529362645309</v>
      </c>
      <c r="M44" s="4">
        <v>790.43615695736287</v>
      </c>
      <c r="N44" s="4">
        <v>958.81207132397549</v>
      </c>
      <c r="O44" s="4">
        <v>1233.2149035278519</v>
      </c>
      <c r="P44" s="4">
        <v>839.00835993635724</v>
      </c>
      <c r="Q44" s="4">
        <v>684.06605677260404</v>
      </c>
      <c r="R44" s="4">
        <v>1036.8180689612377</v>
      </c>
      <c r="S44" s="4">
        <v>879.32691688712077</v>
      </c>
      <c r="T44" s="4">
        <v>971.82713838380846</v>
      </c>
      <c r="U44" s="4">
        <v>1085.5001090939916</v>
      </c>
      <c r="V44" s="4">
        <v>1250.6491493165911</v>
      </c>
      <c r="W44" s="4">
        <v>1440.7312314485639</v>
      </c>
      <c r="X44" s="4">
        <v>1590.7546398336019</v>
      </c>
      <c r="Y44" s="4">
        <v>1739.9739258297236</v>
      </c>
      <c r="Z44" s="4">
        <v>1406.6640547593659</v>
      </c>
      <c r="AA44" s="4">
        <v>968.30769384861787</v>
      </c>
    </row>
    <row r="45" spans="1:27" x14ac:dyDescent="0.3">
      <c r="A45" s="12" t="s">
        <v>133</v>
      </c>
      <c r="B45" s="4"/>
      <c r="C45" s="4"/>
      <c r="D45" s="4"/>
      <c r="E45" s="4"/>
      <c r="F45" s="4"/>
      <c r="G45" s="4"/>
      <c r="H45" s="4"/>
      <c r="I45" s="4"/>
      <c r="J45" s="4"/>
      <c r="K45" s="4"/>
      <c r="L45" s="4">
        <v>17.763367229999997</v>
      </c>
      <c r="M45" s="4">
        <v>7.6232395000000004</v>
      </c>
      <c r="N45" s="4">
        <v>8.4595600000000015</v>
      </c>
      <c r="O45" s="4">
        <v>9.1601124600000023</v>
      </c>
      <c r="P45" s="4">
        <v>7.4502521840000009</v>
      </c>
      <c r="Q45" s="4">
        <v>13.000231684000005</v>
      </c>
      <c r="R45" s="4">
        <v>13.820137000000001</v>
      </c>
      <c r="S45" s="4">
        <v>14.297748</v>
      </c>
      <c r="T45" s="4">
        <v>12.562527768000001</v>
      </c>
      <c r="U45" s="4">
        <v>12.2853695</v>
      </c>
      <c r="V45" s="4">
        <v>13.573497183999999</v>
      </c>
      <c r="W45" s="4">
        <v>21.143611700000005</v>
      </c>
      <c r="X45" s="4">
        <v>18.967407809000001</v>
      </c>
      <c r="Y45" s="4">
        <v>20.668314459999998</v>
      </c>
      <c r="Z45" s="4">
        <v>18.661922999678495</v>
      </c>
      <c r="AA45" s="4">
        <v>20.097941369999997</v>
      </c>
    </row>
    <row r="46" spans="1:27" x14ac:dyDescent="0.3">
      <c r="A46" s="12" t="s">
        <v>134</v>
      </c>
      <c r="B46" s="4">
        <v>27.176381152577683</v>
      </c>
      <c r="C46" s="4">
        <v>27.176381152577683</v>
      </c>
      <c r="D46" s="4">
        <v>27.222826487502999</v>
      </c>
      <c r="E46" s="4">
        <v>27.222826487502999</v>
      </c>
      <c r="F46" s="4">
        <v>27.229268190717534</v>
      </c>
      <c r="G46" s="4">
        <v>27.259277025965854</v>
      </c>
      <c r="H46" s="4">
        <v>14.520730984978954</v>
      </c>
      <c r="I46" s="4">
        <v>10.293875499096707</v>
      </c>
      <c r="J46" s="4">
        <v>8.5285502224030747</v>
      </c>
      <c r="K46" s="4">
        <v>5.1984785288242294</v>
      </c>
      <c r="L46" s="4">
        <v>4.6158898713833683</v>
      </c>
      <c r="M46" s="4">
        <v>3.2524010104327754</v>
      </c>
      <c r="N46" s="4">
        <v>0.7273258778940852</v>
      </c>
      <c r="O46" s="4">
        <v>0.45948915072811203</v>
      </c>
      <c r="P46" s="4">
        <v>0.2310316002154893</v>
      </c>
      <c r="Q46" s="4"/>
      <c r="R46" s="4"/>
      <c r="S46" s="4"/>
      <c r="T46" s="4"/>
      <c r="U46" s="4"/>
      <c r="V46" s="4"/>
      <c r="W46" s="4"/>
      <c r="X46" s="4"/>
      <c r="Y46" s="4"/>
      <c r="Z46" s="4"/>
      <c r="AA46" s="4"/>
    </row>
    <row r="47" spans="1:27" x14ac:dyDescent="0.3">
      <c r="A47" s="34" t="s">
        <v>136</v>
      </c>
      <c r="B47" s="35">
        <v>5290.9910973469723</v>
      </c>
      <c r="C47" s="35">
        <v>5125.1948530398431</v>
      </c>
      <c r="D47" s="35">
        <v>2446.9695859933809</v>
      </c>
      <c r="E47" s="35">
        <v>1621.5378452464647</v>
      </c>
      <c r="F47" s="35">
        <v>1096.2021637060989</v>
      </c>
      <c r="G47" s="35">
        <v>1239.9526408647694</v>
      </c>
      <c r="H47" s="35">
        <v>1122.5111423479075</v>
      </c>
      <c r="I47" s="35">
        <v>1106.8442134437462</v>
      </c>
      <c r="J47" s="35">
        <v>1340.3279193576982</v>
      </c>
      <c r="K47" s="35">
        <v>1519.9863762997472</v>
      </c>
      <c r="L47" s="35">
        <v>2078.0539344990525</v>
      </c>
      <c r="M47" s="35">
        <v>2031.8658942808397</v>
      </c>
      <c r="N47" s="35">
        <v>2342.3588904761214</v>
      </c>
      <c r="O47" s="35">
        <v>2694.5561248956833</v>
      </c>
      <c r="P47" s="35">
        <v>2394.1086095516544</v>
      </c>
      <c r="Q47" s="35">
        <v>2319.9799055923913</v>
      </c>
      <c r="R47" s="35">
        <v>2732.5506444304215</v>
      </c>
      <c r="S47" s="35">
        <v>2631.8813748500388</v>
      </c>
      <c r="T47" s="35">
        <v>2714.6825168320165</v>
      </c>
      <c r="U47" s="35">
        <v>2897.7094361383779</v>
      </c>
      <c r="V47" s="35">
        <v>3051.2650353943482</v>
      </c>
      <c r="W47" s="35">
        <v>3275.2463689408532</v>
      </c>
      <c r="X47" s="35">
        <v>3412.5467749668642</v>
      </c>
      <c r="Y47" s="35">
        <v>3518.8857796519842</v>
      </c>
      <c r="Z47" s="35">
        <v>3050.4865134846032</v>
      </c>
      <c r="AA47" s="35">
        <v>2503.6676301990801</v>
      </c>
    </row>
    <row r="48" spans="1:27" x14ac:dyDescent="0.3">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row>
    <row r="49" spans="1:27" x14ac:dyDescent="0.3">
      <c r="A49" s="33" t="s">
        <v>140</v>
      </c>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row>
    <row r="50" spans="1:27" x14ac:dyDescent="0.3">
      <c r="A50" s="42" t="s">
        <v>112</v>
      </c>
      <c r="B50" s="42">
        <v>1995</v>
      </c>
      <c r="C50" s="42">
        <v>1996</v>
      </c>
      <c r="D50" s="42">
        <v>1997</v>
      </c>
      <c r="E50" s="42">
        <v>1998</v>
      </c>
      <c r="F50" s="42">
        <v>1999</v>
      </c>
      <c r="G50" s="42">
        <v>2000</v>
      </c>
      <c r="H50" s="42">
        <v>2001</v>
      </c>
      <c r="I50" s="42">
        <v>2002</v>
      </c>
      <c r="J50" s="42">
        <v>2003</v>
      </c>
      <c r="K50" s="42">
        <v>2004</v>
      </c>
      <c r="L50" s="42">
        <v>2005</v>
      </c>
      <c r="M50" s="42">
        <v>2006</v>
      </c>
      <c r="N50" s="42">
        <v>2007</v>
      </c>
      <c r="O50" s="42">
        <v>2008</v>
      </c>
      <c r="P50" s="42">
        <v>2009</v>
      </c>
      <c r="Q50" s="42">
        <v>2010</v>
      </c>
      <c r="R50" s="42">
        <v>2011</v>
      </c>
      <c r="S50" s="42">
        <v>2012</v>
      </c>
      <c r="T50" s="42">
        <v>2013</v>
      </c>
      <c r="U50" s="42">
        <v>2014</v>
      </c>
      <c r="V50" s="42">
        <v>2015</v>
      </c>
      <c r="W50" s="42">
        <v>2016</v>
      </c>
      <c r="X50" s="42">
        <v>2017</v>
      </c>
      <c r="Y50" s="42">
        <v>2018</v>
      </c>
      <c r="Z50" s="42">
        <v>2019</v>
      </c>
      <c r="AA50" s="42">
        <v>2020</v>
      </c>
    </row>
    <row r="51" spans="1:27" x14ac:dyDescent="0.3">
      <c r="A51" s="12" t="s">
        <v>114</v>
      </c>
      <c r="B51" s="4">
        <v>1.7195925096826662E-2</v>
      </c>
      <c r="C51" s="4">
        <v>0.21240308480195308</v>
      </c>
      <c r="D51" s="4">
        <v>0.40838897223493942</v>
      </c>
      <c r="E51" s="4">
        <v>0.56232562710680356</v>
      </c>
      <c r="F51" s="4">
        <v>0.7103029504665328</v>
      </c>
      <c r="G51" s="4">
        <v>0.84594704685943323</v>
      </c>
      <c r="H51" s="4">
        <v>0.97859895197328894</v>
      </c>
      <c r="I51" s="4">
        <v>1.098596718517963</v>
      </c>
      <c r="J51" s="4">
        <v>1.2315738857648724</v>
      </c>
      <c r="K51" s="4">
        <v>1.3826828878891277</v>
      </c>
      <c r="L51" s="4">
        <v>7.5037036400513353</v>
      </c>
      <c r="M51" s="4">
        <v>7.0510683682109248</v>
      </c>
      <c r="N51" s="4">
        <v>6.5802998656639371</v>
      </c>
      <c r="O51" s="4">
        <v>5.9512114902948774</v>
      </c>
      <c r="P51" s="4">
        <v>6.1468615658990471</v>
      </c>
      <c r="Q51" s="4">
        <v>6.0740980095445334</v>
      </c>
      <c r="R51" s="4">
        <v>6.5958064183717564</v>
      </c>
      <c r="S51" s="4">
        <v>6.2590689523872269</v>
      </c>
      <c r="T51" s="4">
        <v>7.1732112402955872</v>
      </c>
      <c r="U51" s="4">
        <v>7.3550766836821708</v>
      </c>
      <c r="V51" s="4">
        <v>7.8981084238593091</v>
      </c>
      <c r="W51" s="4">
        <v>7.1181474205387989</v>
      </c>
      <c r="X51" s="4">
        <v>6.7005310087072871</v>
      </c>
      <c r="Y51" s="4">
        <v>6.5243502328879339</v>
      </c>
      <c r="Z51" s="4">
        <v>5.5295809675858099</v>
      </c>
      <c r="AA51" s="4">
        <v>5.2258961499016836</v>
      </c>
    </row>
    <row r="52" spans="1:27" x14ac:dyDescent="0.3">
      <c r="A52" s="12" t="s">
        <v>115</v>
      </c>
      <c r="B52" s="4">
        <v>2.7249930628993739E-3</v>
      </c>
      <c r="C52" s="4">
        <v>5.4804865955854608E-3</v>
      </c>
      <c r="D52" s="4">
        <v>1.0875504518339829E-2</v>
      </c>
      <c r="E52" s="4">
        <v>1.2082048127412318E-2</v>
      </c>
      <c r="F52" s="4">
        <v>1.5664480106645767E-2</v>
      </c>
      <c r="G52" s="4">
        <v>1.9241490814416683E-2</v>
      </c>
      <c r="H52" s="4">
        <v>2.2826624564227432E-2</v>
      </c>
      <c r="I52" s="4">
        <v>2.5400592755506542E-2</v>
      </c>
      <c r="J52" s="4">
        <v>2.7858697277167065E-2</v>
      </c>
      <c r="K52" s="4">
        <v>3.174955762182384E-2</v>
      </c>
      <c r="L52" s="4">
        <v>3.5700744724588618E-2</v>
      </c>
      <c r="M52" s="4">
        <v>3.5611492862777143E-2</v>
      </c>
      <c r="N52" s="4">
        <v>3.5522464130620206E-2</v>
      </c>
      <c r="O52" s="4">
        <v>3.5433657970293651E-2</v>
      </c>
      <c r="P52" s="4">
        <v>0.14229873296558446</v>
      </c>
      <c r="Q52" s="4">
        <v>0.13900338211435942</v>
      </c>
      <c r="R52" s="4">
        <v>0.23821703878321057</v>
      </c>
      <c r="S52" s="4">
        <v>7.2087627458158554E-2</v>
      </c>
      <c r="T52" s="4">
        <v>0.16248757375322634</v>
      </c>
      <c r="U52" s="4">
        <v>0.15908597907809058</v>
      </c>
      <c r="V52" s="4">
        <v>0.15621110993230639</v>
      </c>
      <c r="W52" s="4">
        <v>0.11406033755995593</v>
      </c>
      <c r="X52" s="4">
        <v>0.10727866715569963</v>
      </c>
      <c r="Y52" s="4">
        <v>0.16025971274131379</v>
      </c>
      <c r="Z52" s="4">
        <v>0.15758726574062271</v>
      </c>
      <c r="AA52" s="4">
        <v>0</v>
      </c>
    </row>
    <row r="53" spans="1:27" x14ac:dyDescent="0.3">
      <c r="A53" s="12" t="s">
        <v>116</v>
      </c>
      <c r="B53" s="4">
        <v>0.89530308717181273</v>
      </c>
      <c r="C53" s="4">
        <v>1.537253553183727</v>
      </c>
      <c r="D53" s="4">
        <v>2.3242711007815431</v>
      </c>
      <c r="E53" s="4">
        <v>3.2456947715952804</v>
      </c>
      <c r="F53" s="4">
        <v>4.2856503581076888</v>
      </c>
      <c r="G53" s="4">
        <v>6.3254961146392876</v>
      </c>
      <c r="H53" s="4">
        <v>9.136574769163115</v>
      </c>
      <c r="I53" s="4">
        <v>12.360558443477263</v>
      </c>
      <c r="J53" s="4">
        <v>16.206414214926593</v>
      </c>
      <c r="K53" s="4">
        <v>19.969209878194572</v>
      </c>
      <c r="L53" s="4">
        <v>24.222738411755273</v>
      </c>
      <c r="M53" s="4">
        <v>28.655531363711184</v>
      </c>
      <c r="N53" s="4">
        <v>35.377018337616256</v>
      </c>
      <c r="O53" s="4">
        <v>43.039410650404619</v>
      </c>
      <c r="P53" s="4">
        <v>48.660799727926999</v>
      </c>
      <c r="Q53" s="4">
        <v>53.234629901360101</v>
      </c>
      <c r="R53" s="4">
        <v>58.302113656604504</v>
      </c>
      <c r="S53" s="4">
        <v>62.788942446998867</v>
      </c>
      <c r="T53" s="4">
        <v>68.215801087701877</v>
      </c>
      <c r="U53" s="4">
        <v>84.321593388969177</v>
      </c>
      <c r="V53" s="4">
        <v>99.372315905724733</v>
      </c>
      <c r="W53" s="4">
        <v>109.55200109020791</v>
      </c>
      <c r="X53" s="4">
        <v>122.76854955608452</v>
      </c>
      <c r="Y53" s="4">
        <v>127.30646947416433</v>
      </c>
      <c r="Z53" s="4">
        <v>138.8603688170403</v>
      </c>
      <c r="AA53" s="4">
        <v>146.11305304307339</v>
      </c>
    </row>
    <row r="54" spans="1:27" x14ac:dyDescent="0.3">
      <c r="A54" s="12" t="s">
        <v>117</v>
      </c>
      <c r="B54" s="4">
        <v>4.8755669202012442</v>
      </c>
      <c r="C54" s="4">
        <v>7.8008663079733331</v>
      </c>
      <c r="D54" s="4">
        <v>11.566801313924122</v>
      </c>
      <c r="E54" s="4">
        <v>15.421507725150926</v>
      </c>
      <c r="F54" s="4">
        <v>21.44466026573188</v>
      </c>
      <c r="G54" s="4">
        <v>26.784622334027461</v>
      </c>
      <c r="H54" s="4">
        <v>32.99761948267647</v>
      </c>
      <c r="I54" s="4">
        <v>40.808305197561594</v>
      </c>
      <c r="J54" s="4">
        <v>48.884870086902424</v>
      </c>
      <c r="K54" s="4">
        <v>52.444087015807654</v>
      </c>
      <c r="L54" s="4">
        <v>60.509249218958047</v>
      </c>
      <c r="M54" s="4">
        <v>67.879171883260796</v>
      </c>
      <c r="N54" s="4">
        <v>77.651628734772416</v>
      </c>
      <c r="O54" s="4">
        <v>84.614635673527957</v>
      </c>
      <c r="P54" s="4">
        <v>96.647063749033109</v>
      </c>
      <c r="Q54" s="4">
        <v>103.49401162041947</v>
      </c>
      <c r="R54" s="4">
        <v>110.7707208393806</v>
      </c>
      <c r="S54" s="4">
        <v>114.90063771885406</v>
      </c>
      <c r="T54" s="4">
        <v>116.23909082596626</v>
      </c>
      <c r="U54" s="4">
        <v>119.25489521079044</v>
      </c>
      <c r="V54" s="4">
        <v>116.38626084632257</v>
      </c>
      <c r="W54" s="4">
        <v>116.52528444625386</v>
      </c>
      <c r="X54" s="4">
        <v>113.47359183501554</v>
      </c>
      <c r="Y54" s="4">
        <v>109.71062199105576</v>
      </c>
      <c r="Z54" s="4">
        <v>99.339944289742206</v>
      </c>
      <c r="AA54" s="4">
        <v>83.919629814306717</v>
      </c>
    </row>
    <row r="55" spans="1:27" x14ac:dyDescent="0.3">
      <c r="A55" s="12" t="s">
        <v>118</v>
      </c>
      <c r="B55" s="4">
        <v>0.82976867551948863</v>
      </c>
      <c r="C55" s="4">
        <v>1.4785199898781589</v>
      </c>
      <c r="D55" s="4">
        <v>2.1846389530497765</v>
      </c>
      <c r="E55" s="4">
        <v>2.8695833900235392</v>
      </c>
      <c r="F55" s="4">
        <v>3.5078292852789024</v>
      </c>
      <c r="G55" s="4">
        <v>3.6454444888117052</v>
      </c>
      <c r="H55" s="4">
        <v>3.6521097331067218</v>
      </c>
      <c r="I55" s="4">
        <v>3.6337784466483893</v>
      </c>
      <c r="J55" s="4">
        <v>3.4895902706781241</v>
      </c>
      <c r="K55" s="4">
        <v>3.7257708116342481</v>
      </c>
      <c r="L55" s="4">
        <v>4.0085195375628571</v>
      </c>
      <c r="M55" s="4">
        <v>4.2480214904374858</v>
      </c>
      <c r="N55" s="4">
        <v>4.378215555428647</v>
      </c>
      <c r="O55" s="4">
        <v>4.4677596244395357</v>
      </c>
      <c r="P55" s="4">
        <v>4.8643332002068709</v>
      </c>
      <c r="Q55" s="4">
        <v>5.0328907119382302</v>
      </c>
      <c r="R55" s="4">
        <v>5.296031800147647</v>
      </c>
      <c r="S55" s="4">
        <v>5.342510265741832</v>
      </c>
      <c r="T55" s="4">
        <v>5.5353058846284338</v>
      </c>
      <c r="U55" s="4">
        <v>5.6262862652768408</v>
      </c>
      <c r="V55" s="4">
        <v>5.768070986056606</v>
      </c>
      <c r="W55" s="4">
        <v>5.9268296175755619</v>
      </c>
      <c r="X55" s="4">
        <v>6.0625517620736646</v>
      </c>
      <c r="Y55" s="4">
        <v>6.2369311660044975</v>
      </c>
      <c r="Z55" s="4">
        <v>6.410948345314214</v>
      </c>
      <c r="AA55" s="4">
        <v>7.0233193565861205</v>
      </c>
    </row>
    <row r="56" spans="1:27" x14ac:dyDescent="0.3">
      <c r="A56" s="12" t="s">
        <v>119</v>
      </c>
      <c r="B56" s="4"/>
      <c r="C56" s="4"/>
      <c r="D56" s="4">
        <v>0.25675947403263483</v>
      </c>
      <c r="E56" s="4">
        <v>0.67107354454656309</v>
      </c>
      <c r="F56" s="4">
        <v>1.2782450982702918</v>
      </c>
      <c r="G56" s="4">
        <v>2.2063708416065873</v>
      </c>
      <c r="H56" s="4">
        <v>3.2890807051513313</v>
      </c>
      <c r="I56" s="4">
        <v>4.5666281737570236</v>
      </c>
      <c r="J56" s="4">
        <v>5.3905346019179534</v>
      </c>
      <c r="K56" s="4">
        <v>6.1996717264928929</v>
      </c>
      <c r="L56" s="4">
        <v>7.088799756654077</v>
      </c>
      <c r="M56" s="4">
        <v>8.005747782923649</v>
      </c>
      <c r="N56" s="4">
        <v>9.2668093950109185</v>
      </c>
      <c r="O56" s="4">
        <v>11.411647101500492</v>
      </c>
      <c r="P56" s="4">
        <v>13.167599223391059</v>
      </c>
      <c r="Q56" s="4">
        <v>14.542107491388151</v>
      </c>
      <c r="R56" s="4">
        <v>16.136556290650059</v>
      </c>
      <c r="S56" s="4">
        <v>17.515726197776392</v>
      </c>
      <c r="T56" s="4">
        <v>18.698390483360047</v>
      </c>
      <c r="U56" s="4">
        <v>19.106491555619613</v>
      </c>
      <c r="V56" s="4">
        <v>20.203362178481942</v>
      </c>
      <c r="W56" s="4">
        <v>21.497096976336888</v>
      </c>
      <c r="X56" s="4">
        <v>22.092426512325581</v>
      </c>
      <c r="Y56" s="4">
        <v>22.003701276354612</v>
      </c>
      <c r="Z56" s="4">
        <v>22.560417134066665</v>
      </c>
      <c r="AA56" s="4">
        <v>22.123783902867903</v>
      </c>
    </row>
    <row r="57" spans="1:27" x14ac:dyDescent="0.3">
      <c r="A57" s="12" t="s">
        <v>120</v>
      </c>
      <c r="B57" s="4">
        <v>0.25532883143974922</v>
      </c>
      <c r="C57" s="4">
        <v>0.42000106498965384</v>
      </c>
      <c r="D57" s="4">
        <v>0.64326813380198988</v>
      </c>
      <c r="E57" s="4">
        <v>0.89420854915142967</v>
      </c>
      <c r="F57" s="4">
        <v>1.2642710708178477</v>
      </c>
      <c r="G57" s="4">
        <v>1.7057160395281021</v>
      </c>
      <c r="H57" s="4">
        <v>2.1161005146678331</v>
      </c>
      <c r="I57" s="4">
        <v>2.5281907101239423</v>
      </c>
      <c r="J57" s="4">
        <v>3.0324306973907085</v>
      </c>
      <c r="K57" s="4">
        <v>3.5245561514002368</v>
      </c>
      <c r="L57" s="4">
        <v>4.2288998615920317</v>
      </c>
      <c r="M57" s="4">
        <v>4.6454177244230515</v>
      </c>
      <c r="N57" s="4">
        <v>4.9143860916850155</v>
      </c>
      <c r="O57" s="4">
        <v>5.1997018804752591</v>
      </c>
      <c r="P57" s="4">
        <v>5.6063895837574469</v>
      </c>
      <c r="Q57" s="4">
        <v>5.8915850497383806</v>
      </c>
      <c r="R57" s="4">
        <v>6.0232632560155999</v>
      </c>
      <c r="S57" s="4">
        <v>5.9293075209954855</v>
      </c>
      <c r="T57" s="4">
        <v>6.1581603532354121</v>
      </c>
      <c r="U57" s="4">
        <v>6.8742034269520911</v>
      </c>
      <c r="V57" s="4">
        <v>5.9038717187835985</v>
      </c>
      <c r="W57" s="4">
        <v>4.8001524576711931</v>
      </c>
      <c r="X57" s="4">
        <v>3.3115367579987001</v>
      </c>
      <c r="Y57" s="4">
        <v>3.1605039671750004</v>
      </c>
      <c r="Z57" s="4">
        <v>3.3135973657499989</v>
      </c>
      <c r="AA57" s="4">
        <v>3.4058692246249995</v>
      </c>
    </row>
    <row r="58" spans="1:27" x14ac:dyDescent="0.3">
      <c r="A58" s="12" t="s">
        <v>121</v>
      </c>
      <c r="B58" s="4"/>
      <c r="C58" s="4"/>
      <c r="D58" s="4"/>
      <c r="E58" s="4"/>
      <c r="F58" s="4"/>
      <c r="G58" s="4">
        <v>1.2097107811974825</v>
      </c>
      <c r="H58" s="4">
        <v>1.2093515687535887</v>
      </c>
      <c r="I58" s="4">
        <v>1.2904485393559808</v>
      </c>
      <c r="J58" s="4">
        <v>1.2836580606981538</v>
      </c>
      <c r="K58" s="4">
        <v>1.2681592505935517</v>
      </c>
      <c r="L58" s="4">
        <v>1.2424013808829468</v>
      </c>
      <c r="M58" s="4">
        <v>1.2053370733457762</v>
      </c>
      <c r="N58" s="4">
        <v>1.2629144912879464</v>
      </c>
      <c r="O58" s="4">
        <v>1.3189189069218539</v>
      </c>
      <c r="P58" s="4">
        <v>1.3734761736594507</v>
      </c>
      <c r="Q58" s="4">
        <v>1.4886086316244798</v>
      </c>
      <c r="R58" s="4">
        <v>1.4271597528697388</v>
      </c>
      <c r="S58" s="4">
        <v>1.2396315887306599</v>
      </c>
      <c r="T58" s="4">
        <v>1.1240537224750786</v>
      </c>
      <c r="U58" s="4">
        <v>1.0389026858987118</v>
      </c>
      <c r="V58" s="4">
        <v>0.96330276819531369</v>
      </c>
      <c r="W58" s="4">
        <v>1.0628827661954996</v>
      </c>
      <c r="X58" s="4">
        <v>1.09442815504399</v>
      </c>
      <c r="Y58" s="4">
        <v>1.274285644943113</v>
      </c>
      <c r="Z58" s="4">
        <v>1.1644134164562958</v>
      </c>
      <c r="AA58" s="4">
        <v>1.1344464440568971</v>
      </c>
    </row>
    <row r="59" spans="1:27" x14ac:dyDescent="0.3">
      <c r="A59" s="12" t="s">
        <v>122</v>
      </c>
      <c r="B59" s="4">
        <v>21.619182322616098</v>
      </c>
      <c r="C59" s="4">
        <v>47.478727826933053</v>
      </c>
      <c r="D59" s="4">
        <v>77.370580972208231</v>
      </c>
      <c r="E59" s="4">
        <v>117.97853104409894</v>
      </c>
      <c r="F59" s="4">
        <v>158.39421913201355</v>
      </c>
      <c r="G59" s="4">
        <v>203.88445795482858</v>
      </c>
      <c r="H59" s="4">
        <v>238.92421374818619</v>
      </c>
      <c r="I59" s="4">
        <v>287.15208997642026</v>
      </c>
      <c r="J59" s="4">
        <v>353.48451810651551</v>
      </c>
      <c r="K59" s="4">
        <v>373.35688276297299</v>
      </c>
      <c r="L59" s="4">
        <v>397.03623914423048</v>
      </c>
      <c r="M59" s="4">
        <v>419.67522613741119</v>
      </c>
      <c r="N59" s="4">
        <v>470.40914063489845</v>
      </c>
      <c r="O59" s="4">
        <v>501.77677235586827</v>
      </c>
      <c r="P59" s="4">
        <v>543.76014180384016</v>
      </c>
      <c r="Q59" s="4">
        <v>565.70987146751293</v>
      </c>
      <c r="R59" s="4">
        <v>586.32763735506728</v>
      </c>
      <c r="S59" s="4">
        <v>617.9940646035277</v>
      </c>
      <c r="T59" s="4">
        <v>620.48445843817149</v>
      </c>
      <c r="U59" s="4">
        <v>642.19291923126741</v>
      </c>
      <c r="V59" s="4">
        <v>621.56566879923946</v>
      </c>
      <c r="W59" s="4">
        <v>619.05363704729939</v>
      </c>
      <c r="X59" s="4">
        <v>611.35572374556648</v>
      </c>
      <c r="Y59" s="4">
        <v>610.88617702797808</v>
      </c>
      <c r="Z59" s="4">
        <v>543.73980237841704</v>
      </c>
      <c r="AA59" s="4">
        <v>488.29745168273246</v>
      </c>
    </row>
    <row r="60" spans="1:27" x14ac:dyDescent="0.3">
      <c r="A60" s="12" t="s">
        <v>123</v>
      </c>
      <c r="B60" s="4"/>
      <c r="C60" s="4"/>
      <c r="D60" s="4"/>
      <c r="E60" s="4">
        <v>6.1062891168141586</v>
      </c>
      <c r="F60" s="4">
        <v>0.62604282193805305</v>
      </c>
      <c r="G60" s="4">
        <v>24.231017338673691</v>
      </c>
      <c r="H60" s="4">
        <v>12.615950113475467</v>
      </c>
      <c r="I60" s="4">
        <v>0.85286412376252119</v>
      </c>
      <c r="J60" s="4">
        <v>13.777034929376207</v>
      </c>
      <c r="K60" s="4">
        <v>2.4989968992434619</v>
      </c>
      <c r="L60" s="4">
        <v>3.192817487850649</v>
      </c>
      <c r="M60" s="4">
        <v>3.6009071433917539</v>
      </c>
      <c r="N60" s="4">
        <v>4.0158073738947317</v>
      </c>
      <c r="O60" s="4">
        <v>4.6432609361442161</v>
      </c>
      <c r="P60" s="4">
        <v>5.2458323723631866</v>
      </c>
      <c r="Q60" s="4">
        <v>5.8506988565088829</v>
      </c>
      <c r="R60" s="4">
        <v>6.4805879355785931</v>
      </c>
      <c r="S60" s="4">
        <v>6.9981663403851453</v>
      </c>
      <c r="T60" s="4">
        <v>7.3747229959619354</v>
      </c>
      <c r="U60" s="4">
        <v>7.4569973270835161</v>
      </c>
      <c r="V60" s="4">
        <v>7.6337651837596283</v>
      </c>
      <c r="W60" s="4">
        <v>7.916749654705594</v>
      </c>
      <c r="X60" s="4">
        <v>8.2220656651833668</v>
      </c>
      <c r="Y60" s="4">
        <v>8.4453552884320491</v>
      </c>
      <c r="Z60" s="4">
        <v>8.3679520484156065</v>
      </c>
      <c r="AA60" s="4">
        <v>8.1438926401346023</v>
      </c>
    </row>
    <row r="61" spans="1:27" x14ac:dyDescent="0.3">
      <c r="A61" s="12" t="s">
        <v>124</v>
      </c>
      <c r="B61" s="4">
        <v>112.63327919595791</v>
      </c>
      <c r="C61" s="4">
        <v>110.20669184969836</v>
      </c>
      <c r="D61" s="4">
        <v>110.61109564011797</v>
      </c>
      <c r="E61" s="4">
        <v>106.0780074336283</v>
      </c>
      <c r="F61" s="4">
        <v>90.954894434611603</v>
      </c>
      <c r="G61" s="4">
        <v>78.25443913866836</v>
      </c>
      <c r="H61" s="4">
        <v>64.245706887322285</v>
      </c>
      <c r="I61" s="4">
        <v>47.419635706933477</v>
      </c>
      <c r="J61" s="4">
        <v>30.152513292512239</v>
      </c>
      <c r="K61" s="4">
        <v>13.960482298480585</v>
      </c>
      <c r="L61" s="4">
        <v>14.908391376974556</v>
      </c>
      <c r="M61" s="4">
        <v>10.450076131758887</v>
      </c>
      <c r="N61" s="4">
        <v>10.432315627151302</v>
      </c>
      <c r="O61" s="4">
        <v>8.612995806359617</v>
      </c>
      <c r="P61" s="4">
        <v>4.0081847955110819</v>
      </c>
      <c r="Q61" s="4">
        <v>1.1092552765293853</v>
      </c>
      <c r="R61" s="4">
        <v>1.1098566628498554</v>
      </c>
      <c r="S61" s="4">
        <v>1.1157917074411234</v>
      </c>
      <c r="T61" s="4">
        <v>1.115688292600298</v>
      </c>
      <c r="U61" s="4">
        <v>1.337667308001447</v>
      </c>
      <c r="V61" s="4">
        <v>1.3666004377231591</v>
      </c>
      <c r="W61" s="4">
        <v>7.0158955508671168</v>
      </c>
      <c r="X61" s="4">
        <v>8.3347267400677385</v>
      </c>
      <c r="Y61" s="4">
        <v>1.0045129349191395</v>
      </c>
      <c r="Z61" s="4">
        <v>0.47380030399455553</v>
      </c>
      <c r="AA61" s="4">
        <v>0.31656621661674689</v>
      </c>
    </row>
    <row r="62" spans="1:27" x14ac:dyDescent="0.3">
      <c r="A62" s="12" t="s">
        <v>125</v>
      </c>
      <c r="B62" s="4"/>
      <c r="C62" s="4"/>
      <c r="D62" s="4"/>
      <c r="E62" s="4">
        <v>0.16925541186935503</v>
      </c>
      <c r="F62" s="4">
        <v>0.1514409530152358</v>
      </c>
      <c r="G62" s="4">
        <v>0.13162573560039789</v>
      </c>
      <c r="H62" s="4">
        <v>2.0106464358893734</v>
      </c>
      <c r="I62" s="4">
        <v>6.5378255007101806</v>
      </c>
      <c r="J62" s="4">
        <v>8.2355598880794521</v>
      </c>
      <c r="K62" s="4">
        <v>12.475576368178734</v>
      </c>
      <c r="L62" s="4">
        <v>12.89108613385535</v>
      </c>
      <c r="M62" s="4">
        <v>13.821382743962689</v>
      </c>
      <c r="N62" s="4">
        <v>14.530826921998431</v>
      </c>
      <c r="O62" s="4">
        <v>14.849088285389417</v>
      </c>
      <c r="P62" s="4">
        <v>15.203528800681385</v>
      </c>
      <c r="Q62" s="4">
        <v>14.998262001043289</v>
      </c>
      <c r="R62" s="4">
        <v>15.166195745113097</v>
      </c>
      <c r="S62" s="4">
        <v>15.494968056385325</v>
      </c>
      <c r="T62" s="4">
        <v>15.632320935477949</v>
      </c>
      <c r="U62" s="4">
        <v>15.747927584993356</v>
      </c>
      <c r="V62" s="4">
        <v>15.678335313264164</v>
      </c>
      <c r="W62" s="4">
        <v>15.668538886083564</v>
      </c>
      <c r="X62" s="4">
        <v>15.065010873847307</v>
      </c>
      <c r="Y62" s="4">
        <v>15.10629043733957</v>
      </c>
      <c r="Z62" s="4">
        <v>15.145544367970645</v>
      </c>
      <c r="AA62" s="4">
        <v>15.193259275367604</v>
      </c>
    </row>
    <row r="63" spans="1:27" x14ac:dyDescent="0.3">
      <c r="A63" s="12" t="s">
        <v>126</v>
      </c>
      <c r="B63" s="4">
        <v>13.556760264649157</v>
      </c>
      <c r="C63" s="4">
        <v>14.133048683153261</v>
      </c>
      <c r="D63" s="4">
        <v>14.433138960523541</v>
      </c>
      <c r="E63" s="4">
        <v>14.644151238942738</v>
      </c>
      <c r="F63" s="4">
        <v>14.812385689041227</v>
      </c>
      <c r="G63" s="4">
        <v>14.95868371260587</v>
      </c>
      <c r="H63" s="4">
        <v>15.050621965479023</v>
      </c>
      <c r="I63" s="4">
        <v>15.071933715532291</v>
      </c>
      <c r="J63" s="4">
        <v>15.097769754610917</v>
      </c>
      <c r="K63" s="4">
        <v>14.035627074202823</v>
      </c>
      <c r="L63" s="4">
        <v>13.92051865678134</v>
      </c>
      <c r="M63" s="4">
        <v>13.383839827637726</v>
      </c>
      <c r="N63" s="4">
        <v>10.984865197866103</v>
      </c>
      <c r="O63" s="4">
        <v>9.9184892028964473</v>
      </c>
      <c r="P63" s="4">
        <v>7.4455621951700754</v>
      </c>
      <c r="Q63" s="4">
        <v>8.5199251897805208</v>
      </c>
      <c r="R63" s="4">
        <v>10.23579232119206</v>
      </c>
      <c r="S63" s="4">
        <v>9.6937609404542737</v>
      </c>
      <c r="T63" s="4">
        <v>9.5162630283486109</v>
      </c>
      <c r="U63" s="4">
        <v>9.3799061579203915</v>
      </c>
      <c r="V63" s="4">
        <v>12.159053670168348</v>
      </c>
      <c r="W63" s="4">
        <v>12.954390228866243</v>
      </c>
      <c r="X63" s="4">
        <v>10.360020557991245</v>
      </c>
      <c r="Y63" s="4">
        <v>0.81756513927959373</v>
      </c>
      <c r="Z63" s="4">
        <v>0.66848105098274058</v>
      </c>
      <c r="AA63" s="4">
        <v>0.67113388143025188</v>
      </c>
    </row>
    <row r="64" spans="1:27" x14ac:dyDescent="0.3">
      <c r="A64" s="12" t="s">
        <v>129</v>
      </c>
      <c r="B64" s="4">
        <v>2.4264006138285592</v>
      </c>
      <c r="C64" s="4">
        <v>2.4746818877154264</v>
      </c>
      <c r="D64" s="4">
        <v>2.5718212399618103</v>
      </c>
      <c r="E64" s="4">
        <v>2.6527720418663776</v>
      </c>
      <c r="F64" s="4">
        <v>2.7421936777120313</v>
      </c>
      <c r="G64" s="4">
        <v>2.8714293244162294</v>
      </c>
      <c r="H64" s="4">
        <v>2.9121479116467874</v>
      </c>
      <c r="I64" s="4">
        <v>3.107316312272129</v>
      </c>
      <c r="J64" s="4">
        <v>3.131494562203553</v>
      </c>
      <c r="K64" s="4">
        <v>3.247994554277982</v>
      </c>
      <c r="L64" s="4">
        <v>3.2282505885701052</v>
      </c>
      <c r="M64" s="4">
        <v>3.3739368895499076</v>
      </c>
      <c r="N64" s="4">
        <v>3.4829569777231391</v>
      </c>
      <c r="O64" s="4">
        <v>3.3520871553371077</v>
      </c>
      <c r="P64" s="4">
        <v>3.1926853884744002</v>
      </c>
      <c r="Q64" s="4">
        <v>4.4979764413439991</v>
      </c>
      <c r="R64" s="4">
        <v>3.5636842301760003</v>
      </c>
      <c r="S64" s="4">
        <v>2.6431728684500575</v>
      </c>
      <c r="T64" s="4">
        <v>3.6998551415005716</v>
      </c>
      <c r="U64" s="4">
        <v>3.0650177766720001</v>
      </c>
      <c r="V64" s="4">
        <v>2.9638090076832007</v>
      </c>
      <c r="W64" s="4">
        <v>3.4329171526751998</v>
      </c>
      <c r="X64" s="4">
        <v>5.4152641431072013</v>
      </c>
      <c r="Y64" s="4">
        <v>3.7457943619655993</v>
      </c>
      <c r="Z64" s="4">
        <v>2.4823736555508846</v>
      </c>
      <c r="AA64" s="4">
        <v>3.1874380775345728</v>
      </c>
    </row>
    <row r="65" spans="1:27" x14ac:dyDescent="0.3">
      <c r="A65" s="12" t="s">
        <v>130</v>
      </c>
      <c r="B65" s="4">
        <v>33.169932954818307</v>
      </c>
      <c r="C65" s="4">
        <v>29.740292758021177</v>
      </c>
      <c r="D65" s="4">
        <v>26.743841209382119</v>
      </c>
      <c r="E65" s="4">
        <v>23.768975216645821</v>
      </c>
      <c r="F65" s="4">
        <v>21.117558891767857</v>
      </c>
      <c r="G65" s="4">
        <v>11.050825178425489</v>
      </c>
      <c r="H65" s="4">
        <v>12.420812970696959</v>
      </c>
      <c r="I65" s="4">
        <v>10.771775636593278</v>
      </c>
      <c r="J65" s="4">
        <v>12.126582758032665</v>
      </c>
      <c r="K65" s="4">
        <v>14.570002080393174</v>
      </c>
      <c r="L65" s="4">
        <v>16.938708418280559</v>
      </c>
      <c r="M65" s="4">
        <v>19.239849221540105</v>
      </c>
      <c r="N65" s="4">
        <v>21.462311781871552</v>
      </c>
      <c r="O65" s="4">
        <v>23.6240035301281</v>
      </c>
      <c r="P65" s="4">
        <v>25.718876109050992</v>
      </c>
      <c r="Q65" s="4">
        <v>27.81095372016669</v>
      </c>
      <c r="R65" s="4">
        <v>29.846634995096579</v>
      </c>
      <c r="S65" s="4">
        <v>31.872213724156389</v>
      </c>
      <c r="T65" s="4">
        <v>32.430745213018483</v>
      </c>
      <c r="U65" s="4">
        <v>25.788117295093123</v>
      </c>
      <c r="V65" s="4">
        <v>25.270344975820386</v>
      </c>
      <c r="W65" s="4">
        <v>24.75413805514507</v>
      </c>
      <c r="X65" s="4">
        <v>24.255541205319723</v>
      </c>
      <c r="Y65" s="4">
        <v>23.750350002845771</v>
      </c>
      <c r="Z65" s="4">
        <v>23.248276011292603</v>
      </c>
      <c r="AA65" s="4">
        <v>22.756304439269197</v>
      </c>
    </row>
    <row r="66" spans="1:27" x14ac:dyDescent="0.3">
      <c r="A66" s="12" t="s">
        <v>131</v>
      </c>
      <c r="B66" s="4">
        <v>0.19080368832328751</v>
      </c>
      <c r="C66" s="4">
        <v>0.37576743594325851</v>
      </c>
      <c r="D66" s="4">
        <v>0.61750490597203522</v>
      </c>
      <c r="E66" s="4">
        <v>0.91485688604951143</v>
      </c>
      <c r="F66" s="4">
        <v>1.2206512967282033</v>
      </c>
      <c r="G66" s="4">
        <v>1.5861074213437847</v>
      </c>
      <c r="H66" s="4">
        <v>1.8490627492142169</v>
      </c>
      <c r="I66" s="4">
        <v>2.0594680717041478</v>
      </c>
      <c r="J66" s="4">
        <v>2.3628208243222115</v>
      </c>
      <c r="K66" s="4">
        <v>2.9039300415275204</v>
      </c>
      <c r="L66" s="4">
        <v>4.0360032743508087</v>
      </c>
      <c r="M66" s="4">
        <v>4.3425799801820721</v>
      </c>
      <c r="N66" s="4">
        <v>4.342565525323371</v>
      </c>
      <c r="O66" s="4">
        <v>4.3352561800544871</v>
      </c>
      <c r="P66" s="4">
        <v>4.3649594018141844</v>
      </c>
      <c r="Q66" s="4">
        <v>4.5045754693409696</v>
      </c>
      <c r="R66" s="4">
        <v>3.740567321338685</v>
      </c>
      <c r="S66" s="4">
        <v>3.7064936555246386</v>
      </c>
      <c r="T66" s="4">
        <v>3.8461934647598861</v>
      </c>
      <c r="U66" s="4">
        <v>4.0048777661819068</v>
      </c>
      <c r="V66" s="4">
        <v>4.2113203831849733</v>
      </c>
      <c r="W66" s="4">
        <v>3.9983695376248569</v>
      </c>
      <c r="X66" s="4">
        <v>4.0126332373395952</v>
      </c>
      <c r="Y66" s="4">
        <v>3.8341371405551214</v>
      </c>
      <c r="Z66" s="4">
        <v>3.8482130307488323</v>
      </c>
      <c r="AA66" s="4">
        <v>3.2928852713188372</v>
      </c>
    </row>
    <row r="67" spans="1:27" x14ac:dyDescent="0.3">
      <c r="A67" s="12" t="s">
        <v>134</v>
      </c>
      <c r="B67" s="4">
        <v>15.34788273580477</v>
      </c>
      <c r="C67" s="4">
        <v>15.34788273580477</v>
      </c>
      <c r="D67" s="4">
        <v>15.325819082047373</v>
      </c>
      <c r="E67" s="4">
        <v>15.325819082047373</v>
      </c>
      <c r="F67" s="4">
        <v>15.329445611353268</v>
      </c>
      <c r="G67" s="4">
        <v>15.324738260495286</v>
      </c>
      <c r="H67" s="4">
        <v>8.1633897275991387</v>
      </c>
      <c r="I67" s="4">
        <v>5.788358638337189</v>
      </c>
      <c r="J67" s="4">
        <v>4.791266007757609</v>
      </c>
      <c r="K67" s="4">
        <v>2.9211064101029591</v>
      </c>
      <c r="L67" s="4">
        <v>2.5938898999390183</v>
      </c>
      <c r="M67" s="4">
        <v>1.8266748094619263</v>
      </c>
      <c r="N67" s="4">
        <v>0.40850481737668887</v>
      </c>
      <c r="O67" s="4">
        <v>0.25778216843160368</v>
      </c>
      <c r="P67" s="4">
        <v>0.1293293188047645</v>
      </c>
      <c r="Q67" s="4"/>
      <c r="R67" s="4"/>
      <c r="S67" s="4"/>
      <c r="T67" s="4"/>
      <c r="U67" s="4"/>
      <c r="V67" s="4"/>
      <c r="W67" s="4"/>
      <c r="X67" s="4"/>
      <c r="Y67" s="4"/>
      <c r="Z67" s="4"/>
      <c r="AA67" s="4"/>
    </row>
    <row r="68" spans="1:27" x14ac:dyDescent="0.3">
      <c r="A68" s="34" t="s">
        <v>136</v>
      </c>
      <c r="B68" s="35">
        <v>205.82013020849013</v>
      </c>
      <c r="C68" s="35">
        <v>231.21161766469172</v>
      </c>
      <c r="D68" s="35">
        <v>265.06880546255638</v>
      </c>
      <c r="E68" s="35">
        <v>311.31513312766452</v>
      </c>
      <c r="F68" s="35">
        <v>337.85545601696077</v>
      </c>
      <c r="G68" s="35">
        <v>395.03587320254218</v>
      </c>
      <c r="H68" s="35">
        <v>411.5948148595661</v>
      </c>
      <c r="I68" s="35">
        <v>445.07317450446317</v>
      </c>
      <c r="J68" s="35">
        <v>522.70649063896633</v>
      </c>
      <c r="K68" s="35">
        <v>528.51648576901437</v>
      </c>
      <c r="L68" s="35">
        <v>577.58591753301403</v>
      </c>
      <c r="M68" s="35">
        <v>611.44038006407186</v>
      </c>
      <c r="N68" s="35">
        <v>679.5360897936996</v>
      </c>
      <c r="O68" s="35">
        <v>727.40845460614412</v>
      </c>
      <c r="P68" s="35">
        <v>785.67792214254973</v>
      </c>
      <c r="Q68" s="35">
        <v>822.89845322035444</v>
      </c>
      <c r="R68" s="35">
        <v>861.26082561923533</v>
      </c>
      <c r="S68" s="35">
        <v>903.5665442152673</v>
      </c>
      <c r="T68" s="35">
        <v>917.40674868125518</v>
      </c>
      <c r="U68" s="35">
        <v>952.70996564348025</v>
      </c>
      <c r="V68" s="35">
        <v>947.50040170819955</v>
      </c>
      <c r="W68" s="35">
        <v>961.39109122560649</v>
      </c>
      <c r="X68" s="35">
        <v>962.63188042282752</v>
      </c>
      <c r="Y68" s="35">
        <v>943.96730579864152</v>
      </c>
      <c r="Z68" s="35">
        <v>875.31130044906922</v>
      </c>
      <c r="AA68" s="35">
        <v>810.80492941982209</v>
      </c>
    </row>
    <row r="69" spans="1:27" x14ac:dyDescent="0.3">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row>
    <row r="70" spans="1:27" x14ac:dyDescent="0.3">
      <c r="A70" s="33" t="s">
        <v>141</v>
      </c>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row>
    <row r="71" spans="1:27" x14ac:dyDescent="0.3">
      <c r="A71" s="42" t="s">
        <v>112</v>
      </c>
      <c r="B71" s="42">
        <v>1995</v>
      </c>
      <c r="C71" s="42">
        <v>1996</v>
      </c>
      <c r="D71" s="42">
        <v>1997</v>
      </c>
      <c r="E71" s="42">
        <v>1998</v>
      </c>
      <c r="F71" s="42">
        <v>1999</v>
      </c>
      <c r="G71" s="42">
        <v>2000</v>
      </c>
      <c r="H71" s="42">
        <v>2001</v>
      </c>
      <c r="I71" s="42">
        <v>2002</v>
      </c>
      <c r="J71" s="42">
        <v>2003</v>
      </c>
      <c r="K71" s="42">
        <v>2004</v>
      </c>
      <c r="L71" s="42">
        <v>2005</v>
      </c>
      <c r="M71" s="42">
        <v>2006</v>
      </c>
      <c r="N71" s="42">
        <v>2007</v>
      </c>
      <c r="O71" s="42">
        <v>2008</v>
      </c>
      <c r="P71" s="42">
        <v>2009</v>
      </c>
      <c r="Q71" s="42">
        <v>2010</v>
      </c>
      <c r="R71" s="42">
        <v>2011</v>
      </c>
      <c r="S71" s="42">
        <v>2012</v>
      </c>
      <c r="T71" s="42">
        <v>2013</v>
      </c>
      <c r="U71" s="42">
        <v>2014</v>
      </c>
      <c r="V71" s="42">
        <v>2015</v>
      </c>
      <c r="W71" s="42">
        <v>2016</v>
      </c>
      <c r="X71" s="42">
        <v>2017</v>
      </c>
      <c r="Y71" s="42">
        <v>2018</v>
      </c>
      <c r="Z71" s="42">
        <v>2019</v>
      </c>
      <c r="AA71" s="42">
        <v>2020</v>
      </c>
    </row>
    <row r="72" spans="1:27" x14ac:dyDescent="0.3">
      <c r="A72" s="12" t="s">
        <v>114</v>
      </c>
      <c r="B72" s="4">
        <v>4.1605641181866691E-3</v>
      </c>
      <c r="C72" s="4">
        <v>5.9685328192821165E-2</v>
      </c>
      <c r="D72" s="4">
        <v>0.11080831706502563</v>
      </c>
      <c r="E72" s="4">
        <v>0.15816205050504412</v>
      </c>
      <c r="F72" s="4">
        <v>0.19940126432555999</v>
      </c>
      <c r="G72" s="4">
        <v>0.23703084381803236</v>
      </c>
      <c r="H72" s="4">
        <v>0.2739576213473186</v>
      </c>
      <c r="I72" s="4">
        <v>0.30818450995563906</v>
      </c>
      <c r="J72" s="4">
        <v>0.34786770717521798</v>
      </c>
      <c r="K72" s="4">
        <v>0.39306496332702628</v>
      </c>
      <c r="L72" s="4">
        <v>2.1494014593528168</v>
      </c>
      <c r="M72" s="4">
        <v>2.0203891995583509</v>
      </c>
      <c r="N72" s="4">
        <v>1.8809887578054454</v>
      </c>
      <c r="O72" s="4">
        <v>1.7021458765684288</v>
      </c>
      <c r="P72" s="4">
        <v>1.7369934532569566</v>
      </c>
      <c r="Q72" s="4">
        <v>1.7293820661344768</v>
      </c>
      <c r="R72" s="4">
        <v>1.7399549438831314</v>
      </c>
      <c r="S72" s="4">
        <v>1.930663886446977</v>
      </c>
      <c r="T72" s="4">
        <v>2.0734170712440037</v>
      </c>
      <c r="U72" s="4">
        <v>2.1346169432207378</v>
      </c>
      <c r="V72" s="4">
        <v>2.3033990178536023</v>
      </c>
      <c r="W72" s="4">
        <v>2.1177613248608722</v>
      </c>
      <c r="X72" s="4">
        <v>2.0465174573482248</v>
      </c>
      <c r="Y72" s="4">
        <v>2.0009249659850696</v>
      </c>
      <c r="Z72" s="4">
        <v>1.5932072065088017</v>
      </c>
      <c r="AA72" s="4">
        <v>1.6037704469153307</v>
      </c>
    </row>
    <row r="73" spans="1:27" x14ac:dyDescent="0.3">
      <c r="A73" s="12" t="s">
        <v>115</v>
      </c>
      <c r="B73" s="4">
        <v>6.5931366274088639E-4</v>
      </c>
      <c r="C73" s="4">
        <v>1.3617394476373682E-3</v>
      </c>
      <c r="D73" s="4">
        <v>2.0749301905466063E-3</v>
      </c>
      <c r="E73" s="4">
        <v>2.9487550580360768E-3</v>
      </c>
      <c r="F73" s="4">
        <v>3.7943317200267337E-3</v>
      </c>
      <c r="G73" s="4">
        <v>4.6238689222323848E-3</v>
      </c>
      <c r="H73" s="4">
        <v>5.4559866752620463E-3</v>
      </c>
      <c r="I73" s="4">
        <v>6.0932615315802737E-3</v>
      </c>
      <c r="J73" s="4">
        <v>7.0163961095505538E-3</v>
      </c>
      <c r="K73" s="4">
        <v>8.2991120351699268E-3</v>
      </c>
      <c r="L73" s="4">
        <v>8.6498898859998959E-3</v>
      </c>
      <c r="M73" s="4">
        <v>8.6282651612848947E-3</v>
      </c>
      <c r="N73" s="4">
        <v>8.6066944983816829E-3</v>
      </c>
      <c r="O73" s="4">
        <v>8.5851777621357307E-3</v>
      </c>
      <c r="P73" s="4">
        <v>3.4441215098867953E-2</v>
      </c>
      <c r="Q73" s="4">
        <v>3.5020502898893406E-2</v>
      </c>
      <c r="R73" s="4">
        <v>3.480502061497371E-2</v>
      </c>
      <c r="S73" s="4">
        <v>4.0354114888714411E-2</v>
      </c>
      <c r="T73" s="4">
        <v>3.8487144622831107E-2</v>
      </c>
      <c r="U73" s="4">
        <v>3.7115067661919965E-2</v>
      </c>
      <c r="V73" s="4">
        <v>3.6474301098693096E-2</v>
      </c>
      <c r="W73" s="4">
        <v>2.8225421037240888E-2</v>
      </c>
      <c r="X73" s="4">
        <v>3.8665023699108472E-2</v>
      </c>
      <c r="Y73" s="4">
        <v>5.1697082862131094E-2</v>
      </c>
      <c r="Z73" s="4">
        <v>1.4230152552020646E-2</v>
      </c>
      <c r="AA73" s="4">
        <v>0</v>
      </c>
    </row>
    <row r="74" spans="1:27" x14ac:dyDescent="0.3">
      <c r="A74" s="12" t="s">
        <v>116</v>
      </c>
      <c r="B74" s="4">
        <v>0.25716308903018004</v>
      </c>
      <c r="C74" s="4">
        <v>0.44155423791526638</v>
      </c>
      <c r="D74" s="4">
        <v>0.66550578398734861</v>
      </c>
      <c r="E74" s="4">
        <v>0.92907106799850858</v>
      </c>
      <c r="F74" s="4">
        <v>1.2265437968728237</v>
      </c>
      <c r="G74" s="4">
        <v>1.8166701571012764</v>
      </c>
      <c r="H74" s="4">
        <v>2.6317980250080253</v>
      </c>
      <c r="I74" s="4">
        <v>3.596415555447197</v>
      </c>
      <c r="J74" s="4">
        <v>4.7654855564589003</v>
      </c>
      <c r="K74" s="4">
        <v>5.8975512062614879</v>
      </c>
      <c r="L74" s="4">
        <v>7.1713276463934008</v>
      </c>
      <c r="M74" s="4">
        <v>8.5393259961267436</v>
      </c>
      <c r="N74" s="4">
        <v>10.575487325139235</v>
      </c>
      <c r="O74" s="4">
        <v>13.001956388588676</v>
      </c>
      <c r="P74" s="4">
        <v>14.893872670978142</v>
      </c>
      <c r="Q74" s="4">
        <v>16.500619175786522</v>
      </c>
      <c r="R74" s="4">
        <v>18.407699862081959</v>
      </c>
      <c r="S74" s="4">
        <v>20.051647879611195</v>
      </c>
      <c r="T74" s="4">
        <v>21.986025767692354</v>
      </c>
      <c r="U74" s="4">
        <v>27.311447923805378</v>
      </c>
      <c r="V74" s="4">
        <v>32.409160839109624</v>
      </c>
      <c r="W74" s="4">
        <v>36.000740921049115</v>
      </c>
      <c r="X74" s="4">
        <v>40.359278442302106</v>
      </c>
      <c r="Y74" s="4">
        <v>41.99697991499054</v>
      </c>
      <c r="Z74" s="4">
        <v>46.072737539871518</v>
      </c>
      <c r="AA74" s="4">
        <v>48.720072978572375</v>
      </c>
    </row>
    <row r="75" spans="1:27" x14ac:dyDescent="0.3">
      <c r="A75" s="12" t="s">
        <v>117</v>
      </c>
      <c r="B75" s="4">
        <v>2.2103062296314446</v>
      </c>
      <c r="C75" s="4">
        <v>3.7472800935402848</v>
      </c>
      <c r="D75" s="4">
        <v>5.0769247599411056</v>
      </c>
      <c r="E75" s="4">
        <v>6.634049328756829</v>
      </c>
      <c r="F75" s="4">
        <v>8.7869427973679795</v>
      </c>
      <c r="G75" s="4">
        <v>10.704570315150093</v>
      </c>
      <c r="H75" s="4">
        <v>12.984510891543888</v>
      </c>
      <c r="I75" s="4">
        <v>15.388885730170301</v>
      </c>
      <c r="J75" s="4">
        <v>17.897301702479432</v>
      </c>
      <c r="K75" s="4">
        <v>22.001042715377427</v>
      </c>
      <c r="L75" s="4">
        <v>22.499161433557006</v>
      </c>
      <c r="M75" s="4">
        <v>29.023637478072622</v>
      </c>
      <c r="N75" s="4">
        <v>34.835839236920343</v>
      </c>
      <c r="O75" s="4">
        <v>37.324245670092537</v>
      </c>
      <c r="P75" s="4">
        <v>37.068766597091326</v>
      </c>
      <c r="Q75" s="4">
        <v>39.310608893278953</v>
      </c>
      <c r="R75" s="4">
        <v>38.407979458682021</v>
      </c>
      <c r="S75" s="4">
        <v>46.134574348784753</v>
      </c>
      <c r="T75" s="4">
        <v>41.193669276884279</v>
      </c>
      <c r="U75" s="4">
        <v>42.307719252735765</v>
      </c>
      <c r="V75" s="4">
        <v>41.667453475338675</v>
      </c>
      <c r="W75" s="4">
        <v>38.083955586706217</v>
      </c>
      <c r="X75" s="4">
        <v>34.215808287972408</v>
      </c>
      <c r="Y75" s="4">
        <v>35.935858943943153</v>
      </c>
      <c r="Z75" s="4">
        <v>33.941287593820903</v>
      </c>
      <c r="AA75" s="4">
        <v>28.265622154386481</v>
      </c>
    </row>
    <row r="76" spans="1:27" x14ac:dyDescent="0.3">
      <c r="A76" s="12" t="s">
        <v>118</v>
      </c>
      <c r="B76" s="4">
        <v>0.23833926056384491</v>
      </c>
      <c r="C76" s="4">
        <v>0.42468385649266105</v>
      </c>
      <c r="D76" s="4">
        <v>0.62493435874654846</v>
      </c>
      <c r="E76" s="4">
        <v>0.82086847953097331</v>
      </c>
      <c r="F76" s="4">
        <v>1.0034440894353984</v>
      </c>
      <c r="G76" s="4">
        <v>1.0471998086303127</v>
      </c>
      <c r="H76" s="4">
        <v>1.0524901073454069</v>
      </c>
      <c r="I76" s="4">
        <v>1.0585580402748909</v>
      </c>
      <c r="J76" s="4">
        <v>1.0277790014737023</v>
      </c>
      <c r="K76" s="4">
        <v>1.1020253550755754</v>
      </c>
      <c r="L76" s="4">
        <v>1.188351578419734</v>
      </c>
      <c r="M76" s="4">
        <v>1.2677004030323777</v>
      </c>
      <c r="N76" s="4">
        <v>1.314039741792814</v>
      </c>
      <c r="O76" s="4">
        <v>1.3551375939678556</v>
      </c>
      <c r="P76" s="4">
        <v>1.4954510030101951</v>
      </c>
      <c r="Q76" s="4">
        <v>1.5674453349042738</v>
      </c>
      <c r="R76" s="4">
        <v>1.6810830780997041</v>
      </c>
      <c r="S76" s="4">
        <v>1.7156725126690582</v>
      </c>
      <c r="T76" s="4">
        <v>1.7937553423456105</v>
      </c>
      <c r="U76" s="4">
        <v>1.8304000060514334</v>
      </c>
      <c r="V76" s="4">
        <v>1.8882909992737924</v>
      </c>
      <c r="W76" s="4">
        <v>1.9544695916130057</v>
      </c>
      <c r="X76" s="4">
        <v>1.9986761361598295</v>
      </c>
      <c r="Y76" s="4">
        <v>2.0628018412267561</v>
      </c>
      <c r="Z76" s="4">
        <v>2.1321787099004568</v>
      </c>
      <c r="AA76" s="4">
        <v>2.3472218238284319</v>
      </c>
    </row>
    <row r="77" spans="1:27" x14ac:dyDescent="0.3">
      <c r="A77" s="12" t="s">
        <v>119</v>
      </c>
      <c r="B77" s="4"/>
      <c r="C77" s="4"/>
      <c r="D77" s="4">
        <v>7.3750510219474583E-2</v>
      </c>
      <c r="E77" s="4">
        <v>0.19196623526625564</v>
      </c>
      <c r="F77" s="4">
        <v>0.3656527682495565</v>
      </c>
      <c r="G77" s="4">
        <v>0.63115094836683472</v>
      </c>
      <c r="H77" s="4">
        <v>0.94482982680854488</v>
      </c>
      <c r="I77" s="4">
        <v>1.3160423229439799</v>
      </c>
      <c r="J77" s="4">
        <v>1.5703196625824447</v>
      </c>
      <c r="K77" s="4">
        <v>1.8259715101972049</v>
      </c>
      <c r="L77" s="4">
        <v>2.0967572789212285</v>
      </c>
      <c r="M77" s="4">
        <v>2.3733557801371759</v>
      </c>
      <c r="N77" s="4">
        <v>2.765413977147686</v>
      </c>
      <c r="O77" s="4">
        <v>3.424993041307284</v>
      </c>
      <c r="P77" s="4">
        <v>3.9939276572332632</v>
      </c>
      <c r="Q77" s="4">
        <v>4.4707071532339979</v>
      </c>
      <c r="R77" s="4">
        <v>5.02557502772774</v>
      </c>
      <c r="S77" s="4">
        <v>5.5598969233698066</v>
      </c>
      <c r="T77" s="4">
        <v>6.004726802148511</v>
      </c>
      <c r="U77" s="4">
        <v>6.1915948306575963</v>
      </c>
      <c r="V77" s="4">
        <v>6.572760878162148</v>
      </c>
      <c r="W77" s="4">
        <v>7.0374956946714722</v>
      </c>
      <c r="X77" s="4">
        <v>7.285341170470188</v>
      </c>
      <c r="Y77" s="4">
        <v>7.2540861297647714</v>
      </c>
      <c r="Z77" s="4">
        <v>7.4616295681854279</v>
      </c>
      <c r="AA77" s="4">
        <v>7.3580160811327495</v>
      </c>
    </row>
    <row r="78" spans="1:27" x14ac:dyDescent="0.3">
      <c r="A78" s="12" t="s">
        <v>120</v>
      </c>
      <c r="B78" s="4">
        <v>0.10961775611959501</v>
      </c>
      <c r="C78" s="4">
        <v>0.18088773711228182</v>
      </c>
      <c r="D78" s="4">
        <v>0.28170490432475587</v>
      </c>
      <c r="E78" s="4">
        <v>0.39495219974748663</v>
      </c>
      <c r="F78" s="4">
        <v>0.55896644449559629</v>
      </c>
      <c r="G78" s="4">
        <v>0.75445275937653111</v>
      </c>
      <c r="H78" s="4">
        <v>0.93482781703462692</v>
      </c>
      <c r="I78" s="4">
        <v>1.1205023021949756</v>
      </c>
      <c r="J78" s="4">
        <v>1.34676042922685</v>
      </c>
      <c r="K78" s="4">
        <v>1.5687035294156479</v>
      </c>
      <c r="L78" s="4">
        <v>1.8805504098300876</v>
      </c>
      <c r="M78" s="4">
        <v>2.0717162436550711</v>
      </c>
      <c r="N78" s="4">
        <v>2.3235330284100297</v>
      </c>
      <c r="O78" s="4">
        <v>2.5744851353601832</v>
      </c>
      <c r="P78" s="4">
        <v>2.8160415320000163</v>
      </c>
      <c r="Q78" s="4">
        <v>3.0647900182677406</v>
      </c>
      <c r="R78" s="4">
        <v>3.1189036650085278</v>
      </c>
      <c r="S78" s="4">
        <v>2.9838688282310919</v>
      </c>
      <c r="T78" s="4">
        <v>2.9507546290756985</v>
      </c>
      <c r="U78" s="4">
        <v>3.133069282661181</v>
      </c>
      <c r="V78" s="4">
        <v>2.5927681703794034</v>
      </c>
      <c r="W78" s="4">
        <v>2.0719780766108897</v>
      </c>
      <c r="X78" s="4">
        <v>1.4613696854242357</v>
      </c>
      <c r="Y78" s="4">
        <v>1.5269479032875004</v>
      </c>
      <c r="Z78" s="4">
        <v>1.5129960082125</v>
      </c>
      <c r="AA78" s="4">
        <v>1.4323282450875001</v>
      </c>
    </row>
    <row r="79" spans="1:27" x14ac:dyDescent="0.3">
      <c r="A79" s="12" t="s">
        <v>121</v>
      </c>
      <c r="B79" s="4"/>
      <c r="C79" s="4"/>
      <c r="D79" s="4"/>
      <c r="E79" s="4"/>
      <c r="F79" s="4"/>
      <c r="G79" s="4">
        <v>0.34750464654063834</v>
      </c>
      <c r="H79" s="4">
        <v>0.34851925474129952</v>
      </c>
      <c r="I79" s="4">
        <v>0.37592128880510156</v>
      </c>
      <c r="J79" s="4">
        <v>0.37807212237602827</v>
      </c>
      <c r="K79" s="4">
        <v>0.37510188336429773</v>
      </c>
      <c r="L79" s="4">
        <v>0.36831793587832945</v>
      </c>
      <c r="M79" s="4">
        <v>0.35969834359593711</v>
      </c>
      <c r="N79" s="4">
        <v>0.37904023020994032</v>
      </c>
      <c r="O79" s="4">
        <v>0.40004761768914709</v>
      </c>
      <c r="P79" s="4">
        <v>0.42225033462392719</v>
      </c>
      <c r="Q79" s="4">
        <v>0.46361281988565939</v>
      </c>
      <c r="R79" s="4">
        <v>0.45301353934985578</v>
      </c>
      <c r="S79" s="4">
        <v>0.39809036142790671</v>
      </c>
      <c r="T79" s="4">
        <v>0.3642576240226133</v>
      </c>
      <c r="U79" s="4">
        <v>0.3379862653437673</v>
      </c>
      <c r="V79" s="4">
        <v>0.315356026504506</v>
      </c>
      <c r="W79" s="4">
        <v>0.35050308175189165</v>
      </c>
      <c r="X79" s="4">
        <v>0.36080639342527637</v>
      </c>
      <c r="Y79" s="4">
        <v>0.42145707635272989</v>
      </c>
      <c r="Z79" s="4">
        <v>0.38726524725553441</v>
      </c>
      <c r="AA79" s="4">
        <v>0.37913660425506207</v>
      </c>
    </row>
    <row r="80" spans="1:27" x14ac:dyDescent="0.3">
      <c r="A80" s="12" t="s">
        <v>122</v>
      </c>
      <c r="B80" s="4">
        <v>6.2098029014427985</v>
      </c>
      <c r="C80" s="4">
        <v>13.637589868885687</v>
      </c>
      <c r="D80" s="4">
        <v>22.132505848719607</v>
      </c>
      <c r="E80" s="4">
        <v>33.748751728965374</v>
      </c>
      <c r="F80" s="4">
        <v>45.309999450591064</v>
      </c>
      <c r="G80" s="4">
        <v>58.568376506149463</v>
      </c>
      <c r="H80" s="4">
        <v>68.854823582021069</v>
      </c>
      <c r="I80" s="4">
        <v>83.650436615540571</v>
      </c>
      <c r="J80" s="4">
        <v>104.1107800272859</v>
      </c>
      <c r="K80" s="4">
        <v>110.43318875438291</v>
      </c>
      <c r="L80" s="4">
        <v>117.70396453243747</v>
      </c>
      <c r="M80" s="4">
        <v>125.24005693349486</v>
      </c>
      <c r="N80" s="4">
        <v>141.18453006052206</v>
      </c>
      <c r="O80" s="4">
        <v>152.1963187723172</v>
      </c>
      <c r="P80" s="4">
        <v>167.16919174511648</v>
      </c>
      <c r="Q80" s="4">
        <v>176.18489049200173</v>
      </c>
      <c r="R80" s="4">
        <v>186.11396354385624</v>
      </c>
      <c r="S80" s="4">
        <v>198.46015765880327</v>
      </c>
      <c r="T80" s="4">
        <v>201.07241322592327</v>
      </c>
      <c r="U80" s="4">
        <v>208.92465612736831</v>
      </c>
      <c r="V80" s="4">
        <v>203.48169443275293</v>
      </c>
      <c r="W80" s="4">
        <v>204.1431232641564</v>
      </c>
      <c r="X80" s="4">
        <v>201.54914031398536</v>
      </c>
      <c r="Y80" s="4">
        <v>202.04441851497251</v>
      </c>
      <c r="Z80" s="4">
        <v>180.83914702013087</v>
      </c>
      <c r="AA80" s="4">
        <v>163.19098946208726</v>
      </c>
    </row>
    <row r="81" spans="1:27" x14ac:dyDescent="0.3">
      <c r="A81" s="12" t="s">
        <v>123</v>
      </c>
      <c r="B81" s="4"/>
      <c r="C81" s="4"/>
      <c r="D81" s="4"/>
      <c r="E81" s="4">
        <v>4.0875221238938046E-3</v>
      </c>
      <c r="F81" s="4">
        <v>4.1347690707964596E-2</v>
      </c>
      <c r="G81" s="4">
        <v>4.481794406787374E-2</v>
      </c>
      <c r="H81" s="4">
        <v>0.16670173311245531</v>
      </c>
      <c r="I81" s="4">
        <v>0.24844832692084423</v>
      </c>
      <c r="J81" s="4">
        <v>0.51234022738018303</v>
      </c>
      <c r="K81" s="4">
        <v>0.73916461437239067</v>
      </c>
      <c r="L81" s="4">
        <v>0.94653142282057601</v>
      </c>
      <c r="M81" s="4">
        <v>1.0745876515068615</v>
      </c>
      <c r="N81" s="4">
        <v>1.2052696853034859</v>
      </c>
      <c r="O81" s="4">
        <v>1.4083697383251108</v>
      </c>
      <c r="P81" s="4">
        <v>1.6127360030641509</v>
      </c>
      <c r="Q81" s="4">
        <v>1.8221438043173575</v>
      </c>
      <c r="R81" s="4">
        <v>2.057088613843773</v>
      </c>
      <c r="S81" s="4">
        <v>2.2473633239930599</v>
      </c>
      <c r="T81" s="4">
        <v>2.3898315735470375</v>
      </c>
      <c r="U81" s="4">
        <v>2.425985331897714</v>
      </c>
      <c r="V81" s="4">
        <v>2.4990625326748521</v>
      </c>
      <c r="W81" s="4">
        <v>2.6106784677343691</v>
      </c>
      <c r="X81" s="4">
        <v>2.7106154437715153</v>
      </c>
      <c r="Y81" s="4">
        <v>2.7932157619036313</v>
      </c>
      <c r="Z81" s="4">
        <v>2.783046788411645</v>
      </c>
      <c r="AA81" s="4">
        <v>2.7217219615556987</v>
      </c>
    </row>
    <row r="82" spans="1:27" x14ac:dyDescent="0.3">
      <c r="A82" s="12" t="s">
        <v>124</v>
      </c>
      <c r="B82" s="4">
        <v>31.382288329170692</v>
      </c>
      <c r="C82" s="4">
        <v>30.531501853348487</v>
      </c>
      <c r="D82" s="4">
        <v>30.319550544448084</v>
      </c>
      <c r="E82" s="4">
        <v>28.533991587457663</v>
      </c>
      <c r="F82" s="4">
        <v>24.180081515471549</v>
      </c>
      <c r="G82" s="4">
        <v>21.515869726507983</v>
      </c>
      <c r="H82" s="4">
        <v>17.281744930195735</v>
      </c>
      <c r="I82" s="4">
        <v>12.904042870579177</v>
      </c>
      <c r="J82" s="4">
        <v>7.864019614457697</v>
      </c>
      <c r="K82" s="4">
        <v>2.9898295685922425</v>
      </c>
      <c r="L82" s="4">
        <v>3.0757841711906324</v>
      </c>
      <c r="M82" s="4">
        <v>3.1185260606074441</v>
      </c>
      <c r="N82" s="4">
        <v>3.1310649645848501</v>
      </c>
      <c r="O82" s="4">
        <v>2.6124490561305853</v>
      </c>
      <c r="P82" s="4">
        <v>1.2322437065870293</v>
      </c>
      <c r="Q82" s="4">
        <v>0.34546687141242166</v>
      </c>
      <c r="R82" s="4">
        <v>0.35229419411361623</v>
      </c>
      <c r="S82" s="4">
        <v>0.35832091415831779</v>
      </c>
      <c r="T82" s="4">
        <v>0.36154674682058258</v>
      </c>
      <c r="U82" s="4">
        <v>0.43518337553700281</v>
      </c>
      <c r="V82" s="4">
        <v>0.44738341681201721</v>
      </c>
      <c r="W82" s="4">
        <v>2.3136070035554614</v>
      </c>
      <c r="X82" s="4">
        <v>2.7477570651023475</v>
      </c>
      <c r="Y82" s="4">
        <v>0.33223248365826197</v>
      </c>
      <c r="Z82" s="4">
        <v>0.1575783903577907</v>
      </c>
      <c r="AA82" s="4">
        <v>0.10579771395883208</v>
      </c>
    </row>
    <row r="83" spans="1:27" x14ac:dyDescent="0.3">
      <c r="A83" s="12" t="s">
        <v>125</v>
      </c>
      <c r="B83" s="4"/>
      <c r="C83" s="4"/>
      <c r="D83" s="4"/>
      <c r="E83" s="4">
        <v>4.8416935042423143E-2</v>
      </c>
      <c r="F83" s="4">
        <v>4.3320959158227645E-2</v>
      </c>
      <c r="G83" s="4">
        <v>3.7811149108045151E-2</v>
      </c>
      <c r="H83" s="4">
        <v>0.57944192201002165</v>
      </c>
      <c r="I83" s="4">
        <v>1.9045376187076697</v>
      </c>
      <c r="J83" s="4">
        <v>2.4255958040318348</v>
      </c>
      <c r="K83" s="4">
        <v>3.6900824479013288</v>
      </c>
      <c r="L83" s="4">
        <v>3.8216459745698659</v>
      </c>
      <c r="M83" s="4">
        <v>4.1245960065003811</v>
      </c>
      <c r="N83" s="4">
        <v>4.3611566892689204</v>
      </c>
      <c r="O83" s="4">
        <v>4.5039481671315711</v>
      </c>
      <c r="P83" s="4">
        <v>4.6740491365407379</v>
      </c>
      <c r="Q83" s="4">
        <v>4.6710642353991725</v>
      </c>
      <c r="R83" s="4">
        <v>4.8141015742289488</v>
      </c>
      <c r="S83" s="4">
        <v>4.9759924561107143</v>
      </c>
      <c r="T83" s="4">
        <v>5.065765068041399</v>
      </c>
      <c r="U83" s="4">
        <v>5.1232741079609889</v>
      </c>
      <c r="V83" s="4">
        <v>5.1326101095494794</v>
      </c>
      <c r="W83" s="4">
        <v>5.1669585214739513</v>
      </c>
      <c r="X83" s="4">
        <v>4.9665683537599943</v>
      </c>
      <c r="Y83" s="4">
        <v>4.9962526279110353</v>
      </c>
      <c r="Z83" s="4">
        <v>5.0371654101444854</v>
      </c>
      <c r="AA83" s="4">
        <v>5.0776488915863656</v>
      </c>
    </row>
    <row r="84" spans="1:27" x14ac:dyDescent="0.3">
      <c r="A84" s="12" t="s">
        <v>126</v>
      </c>
      <c r="B84" s="4">
        <v>3.893986736839532</v>
      </c>
      <c r="C84" s="4">
        <v>4.0595173956725921</v>
      </c>
      <c r="D84" s="4">
        <v>4.1287208709718044</v>
      </c>
      <c r="E84" s="4">
        <v>4.1890827091224336</v>
      </c>
      <c r="F84" s="4">
        <v>4.2372075894577428</v>
      </c>
      <c r="G84" s="4">
        <v>4.2970701568160301</v>
      </c>
      <c r="H84" s="4">
        <v>4.3373917778168956</v>
      </c>
      <c r="I84" s="4">
        <v>4.3906134761139723</v>
      </c>
      <c r="J84" s="4">
        <v>4.4467027700241877</v>
      </c>
      <c r="K84" s="4">
        <v>4.1515213071767327</v>
      </c>
      <c r="L84" s="4">
        <v>4.1268279131963856</v>
      </c>
      <c r="M84" s="4">
        <v>3.9940238489400417</v>
      </c>
      <c r="N84" s="4">
        <v>3.2969024127501272</v>
      </c>
      <c r="O84" s="4">
        <v>3.0084245178914153</v>
      </c>
      <c r="P84" s="4">
        <v>2.2890030338111607</v>
      </c>
      <c r="Q84" s="4">
        <v>2.6534486355480387</v>
      </c>
      <c r="R84" s="4">
        <v>3.2490774057699467</v>
      </c>
      <c r="S84" s="4">
        <v>3.1130158600852069</v>
      </c>
      <c r="T84" s="4">
        <v>3.0838128916541678</v>
      </c>
      <c r="U84" s="4">
        <v>3.0515653627827919</v>
      </c>
      <c r="V84" s="4">
        <v>3.980504342017912</v>
      </c>
      <c r="W84" s="4">
        <v>4.2719233407902042</v>
      </c>
      <c r="X84" s="4">
        <v>3.4154472690720339</v>
      </c>
      <c r="Y84" s="4">
        <v>0.27040139288712794</v>
      </c>
      <c r="Z84" s="4">
        <v>0.22232608782740448</v>
      </c>
      <c r="AA84" s="4">
        <v>0.22429566608366347</v>
      </c>
    </row>
    <row r="85" spans="1:27" x14ac:dyDescent="0.3">
      <c r="A85" s="12" t="s">
        <v>129</v>
      </c>
      <c r="B85" s="4">
        <v>0.53454856168891607</v>
      </c>
      <c r="C85" s="4">
        <v>0.55769646657348926</v>
      </c>
      <c r="D85" s="4">
        <v>0.56630714548827055</v>
      </c>
      <c r="E85" s="4">
        <v>0.58687235722797448</v>
      </c>
      <c r="F85" s="4">
        <v>0.6207523002287969</v>
      </c>
      <c r="G85" s="4">
        <v>0.63866226101795975</v>
      </c>
      <c r="H85" s="4">
        <v>0.68068548789716343</v>
      </c>
      <c r="I85" s="4">
        <v>0.74813276782559657</v>
      </c>
      <c r="J85" s="4">
        <v>0.72922678609488722</v>
      </c>
      <c r="K85" s="4">
        <v>0.75635597732066884</v>
      </c>
      <c r="L85" s="4">
        <v>0.75175822746930354</v>
      </c>
      <c r="M85" s="4">
        <v>1.0857305561527384</v>
      </c>
      <c r="N85" s="4">
        <v>1.1286236896454771</v>
      </c>
      <c r="O85" s="4">
        <v>1.1377522096582153</v>
      </c>
      <c r="P85" s="4">
        <v>1.0993129176431997</v>
      </c>
      <c r="Q85" s="4">
        <v>1.4570909598719999</v>
      </c>
      <c r="R85" s="4">
        <v>1.0945601564112</v>
      </c>
      <c r="S85" s="4">
        <v>0.89696119001554286</v>
      </c>
      <c r="T85" s="4">
        <v>1.2200239176274288</v>
      </c>
      <c r="U85" s="4">
        <v>0.98518428535885694</v>
      </c>
      <c r="V85" s="4">
        <v>0.95265289532674291</v>
      </c>
      <c r="W85" s="4">
        <v>1.1034376562170283</v>
      </c>
      <c r="X85" s="4">
        <v>1.7406206174273144</v>
      </c>
      <c r="Y85" s="4">
        <v>1.1624879054376001</v>
      </c>
      <c r="Z85" s="4">
        <v>0.77039182413648155</v>
      </c>
      <c r="AA85" s="4">
        <v>0.87929326276815811</v>
      </c>
    </row>
    <row r="86" spans="1:27" x14ac:dyDescent="0.3">
      <c r="A86" s="12" t="s">
        <v>130</v>
      </c>
      <c r="B86" s="4">
        <v>1.0253155138645811</v>
      </c>
      <c r="C86" s="4">
        <v>1.1026760089920897</v>
      </c>
      <c r="D86" s="4">
        <v>1.1753647467368296</v>
      </c>
      <c r="E86" s="4">
        <v>1.2587480595644465</v>
      </c>
      <c r="F86" s="4">
        <v>1.3466814655764718</v>
      </c>
      <c r="G86" s="4">
        <v>1.4453976573002743</v>
      </c>
      <c r="H86" s="4">
        <v>2.00097976721201</v>
      </c>
      <c r="I86" s="4">
        <v>2.7960079869755718</v>
      </c>
      <c r="J86" s="4">
        <v>3.5716075961883722</v>
      </c>
      <c r="K86" s="4">
        <v>4.309581165314416</v>
      </c>
      <c r="L86" s="4">
        <v>5.0215898155491283</v>
      </c>
      <c r="M86" s="4">
        <v>5.7415822088783077</v>
      </c>
      <c r="N86" s="4">
        <v>6.4415125923068501</v>
      </c>
      <c r="O86" s="4">
        <v>7.1655097844978455</v>
      </c>
      <c r="P86" s="4">
        <v>7.9068019172575514</v>
      </c>
      <c r="Q86" s="4">
        <v>8.6614536581355761</v>
      </c>
      <c r="R86" s="4">
        <v>9.474012793328864</v>
      </c>
      <c r="S86" s="4">
        <v>10.235316037685845</v>
      </c>
      <c r="T86" s="4">
        <v>10.509414239174641</v>
      </c>
      <c r="U86" s="4">
        <v>8.3896495534378772</v>
      </c>
      <c r="V86" s="4">
        <v>8.2727423226474563</v>
      </c>
      <c r="W86" s="4">
        <v>8.163084349835291</v>
      </c>
      <c r="X86" s="4">
        <v>7.9964630867138329</v>
      </c>
      <c r="Y86" s="4">
        <v>7.8551878177991155</v>
      </c>
      <c r="Z86" s="4">
        <v>7.7320041409159259</v>
      </c>
      <c r="AA86" s="4">
        <v>7.6052492699833438</v>
      </c>
    </row>
    <row r="87" spans="1:27" x14ac:dyDescent="0.3">
      <c r="A87" s="12" t="s">
        <v>131</v>
      </c>
      <c r="B87" s="4">
        <v>5.4805648043240195E-2</v>
      </c>
      <c r="C87" s="4">
        <v>0.10793385610829161</v>
      </c>
      <c r="D87" s="4">
        <v>0.17664247536086528</v>
      </c>
      <c r="E87" s="4">
        <v>0.26170251181783677</v>
      </c>
      <c r="F87" s="4">
        <v>0.34917757660096149</v>
      </c>
      <c r="G87" s="4">
        <v>0.4556293185086332</v>
      </c>
      <c r="H87" s="4">
        <v>0.5328756235791875</v>
      </c>
      <c r="I87" s="4">
        <v>0.59994480070809841</v>
      </c>
      <c r="J87" s="4">
        <v>0.69591483214768257</v>
      </c>
      <c r="K87" s="4">
        <v>0.85893757209539112</v>
      </c>
      <c r="L87" s="4">
        <v>1.1964993101912231</v>
      </c>
      <c r="M87" s="4">
        <v>1.2959186773111646</v>
      </c>
      <c r="N87" s="4">
        <v>1.3033400501578607</v>
      </c>
      <c r="O87" s="4">
        <v>1.3149473389160444</v>
      </c>
      <c r="P87" s="4">
        <v>1.3419275873750172</v>
      </c>
      <c r="Q87" s="4">
        <v>1.4029066413849427</v>
      </c>
      <c r="R87" s="4">
        <v>1.1873426489281829</v>
      </c>
      <c r="S87" s="4">
        <v>1.1902886408928377</v>
      </c>
      <c r="T87" s="4">
        <v>1.2463864181863431</v>
      </c>
      <c r="U87" s="4">
        <v>1.3029070939201339</v>
      </c>
      <c r="V87" s="4">
        <v>1.3786582019967535</v>
      </c>
      <c r="W87" s="4">
        <v>1.3185281476871993</v>
      </c>
      <c r="X87" s="4">
        <v>1.3228677641655673</v>
      </c>
      <c r="Y87" s="4">
        <v>1.2681020429025676</v>
      </c>
      <c r="Z87" s="4">
        <v>1.2798540018375431</v>
      </c>
      <c r="AA87" s="4">
        <v>1.1004956174967022</v>
      </c>
    </row>
    <row r="88" spans="1:27" x14ac:dyDescent="0.3">
      <c r="A88" s="12" t="s">
        <v>134</v>
      </c>
      <c r="B88" s="4">
        <v>4.408461213822231</v>
      </c>
      <c r="C88" s="4">
        <v>4.408461213822231</v>
      </c>
      <c r="D88" s="4">
        <v>4.3840795326543223</v>
      </c>
      <c r="E88" s="4">
        <v>4.3840795326543223</v>
      </c>
      <c r="F88" s="4">
        <v>4.3851169318836503</v>
      </c>
      <c r="G88" s="4">
        <v>4.4022239326243131</v>
      </c>
      <c r="H88" s="4">
        <v>2.352581811224602</v>
      </c>
      <c r="I88" s="4">
        <v>1.6862100060772749</v>
      </c>
      <c r="J88" s="4">
        <v>1.4111578183335163</v>
      </c>
      <c r="K88" s="4">
        <v>0.86401807614012482</v>
      </c>
      <c r="L88" s="4">
        <v>0.76897546037997921</v>
      </c>
      <c r="M88" s="4">
        <v>0.54511880351280784</v>
      </c>
      <c r="N88" s="4">
        <v>0.1226051019989651</v>
      </c>
      <c r="O88" s="4">
        <v>7.8189145536235516E-2</v>
      </c>
      <c r="P88" s="4">
        <v>3.9759953022335148E-2</v>
      </c>
      <c r="Q88" s="4"/>
      <c r="R88" s="4"/>
      <c r="S88" s="4"/>
      <c r="T88" s="4"/>
      <c r="U88" s="4"/>
      <c r="V88" s="4"/>
      <c r="W88" s="4"/>
      <c r="X88" s="4"/>
      <c r="Y88" s="4"/>
      <c r="Z88" s="4"/>
      <c r="AA88" s="4"/>
    </row>
    <row r="89" spans="1:27" x14ac:dyDescent="0.3">
      <c r="A89" s="34" t="s">
        <v>136</v>
      </c>
      <c r="B89" s="35">
        <v>50.329455117997981</v>
      </c>
      <c r="C89" s="35">
        <v>59.260829656103816</v>
      </c>
      <c r="D89" s="35">
        <v>69.718874728854587</v>
      </c>
      <c r="E89" s="35">
        <v>82.147751060839511</v>
      </c>
      <c r="F89" s="35">
        <v>92.65843097214335</v>
      </c>
      <c r="G89" s="35">
        <v>106.94906200000652</v>
      </c>
      <c r="H89" s="35">
        <v>115.9636161655735</v>
      </c>
      <c r="I89" s="35">
        <v>132.09897748077245</v>
      </c>
      <c r="J89" s="35">
        <v>153.10794805382642</v>
      </c>
      <c r="K89" s="35">
        <v>161.96443975835004</v>
      </c>
      <c r="L89" s="35">
        <v>174.7760944600432</v>
      </c>
      <c r="M89" s="35">
        <v>191.88459245624415</v>
      </c>
      <c r="N89" s="35">
        <v>216.25795423846245</v>
      </c>
      <c r="O89" s="35">
        <v>233.21750523174049</v>
      </c>
      <c r="P89" s="35">
        <v>249.82677046371035</v>
      </c>
      <c r="Q89" s="35">
        <v>264.34065126246179</v>
      </c>
      <c r="R89" s="35">
        <v>277.21145552592867</v>
      </c>
      <c r="S89" s="35">
        <v>300.29218493717428</v>
      </c>
      <c r="T89" s="35">
        <v>301.35428773901077</v>
      </c>
      <c r="U89" s="35">
        <v>313.92235481040149</v>
      </c>
      <c r="V89" s="35">
        <v>313.93097196149859</v>
      </c>
      <c r="W89" s="35">
        <v>316.73647044975058</v>
      </c>
      <c r="X89" s="35">
        <v>314.21594251079944</v>
      </c>
      <c r="Y89" s="35">
        <v>311.97305240588457</v>
      </c>
      <c r="Z89" s="35">
        <v>291.93704569006928</v>
      </c>
      <c r="AA89" s="35">
        <v>271.01166017969791</v>
      </c>
    </row>
    <row r="92" spans="1:27" x14ac:dyDescent="0.3">
      <c r="A92" t="s">
        <v>142</v>
      </c>
      <c r="B92" s="13">
        <f t="shared" ref="B92:AA92" si="0">B47+B68+B89-B24</f>
        <v>0</v>
      </c>
      <c r="C92" s="13">
        <f t="shared" si="0"/>
        <v>0</v>
      </c>
      <c r="D92" s="13">
        <f t="shared" si="0"/>
        <v>0</v>
      </c>
      <c r="E92" s="13">
        <f t="shared" si="0"/>
        <v>0</v>
      </c>
      <c r="F92" s="13">
        <f t="shared" si="0"/>
        <v>0</v>
      </c>
      <c r="G92" s="13">
        <f t="shared" si="0"/>
        <v>0</v>
      </c>
      <c r="H92" s="13">
        <f t="shared" si="0"/>
        <v>0</v>
      </c>
      <c r="I92" s="13">
        <f t="shared" si="0"/>
        <v>0</v>
      </c>
      <c r="J92" s="13">
        <f t="shared" si="0"/>
        <v>0</v>
      </c>
      <c r="K92" s="13">
        <f t="shared" si="0"/>
        <v>0</v>
      </c>
      <c r="L92" s="13">
        <f t="shared" si="0"/>
        <v>0</v>
      </c>
      <c r="M92" s="13">
        <f t="shared" si="0"/>
        <v>0</v>
      </c>
      <c r="N92" s="13">
        <f t="shared" si="0"/>
        <v>0</v>
      </c>
      <c r="O92" s="13">
        <f t="shared" si="0"/>
        <v>0</v>
      </c>
      <c r="P92" s="13">
        <f t="shared" si="0"/>
        <v>0</v>
      </c>
      <c r="Q92" s="13">
        <f t="shared" si="0"/>
        <v>0</v>
      </c>
      <c r="R92" s="13">
        <f t="shared" si="0"/>
        <v>0</v>
      </c>
      <c r="S92" s="13">
        <f t="shared" si="0"/>
        <v>0</v>
      </c>
      <c r="T92" s="13">
        <f t="shared" si="0"/>
        <v>0</v>
      </c>
      <c r="U92" s="13">
        <f t="shared" si="0"/>
        <v>0</v>
      </c>
      <c r="V92" s="13">
        <f t="shared" si="0"/>
        <v>0</v>
      </c>
      <c r="W92" s="13">
        <f t="shared" si="0"/>
        <v>0</v>
      </c>
      <c r="X92" s="13">
        <f t="shared" si="0"/>
        <v>0</v>
      </c>
      <c r="Y92" s="13">
        <f t="shared" si="0"/>
        <v>0</v>
      </c>
      <c r="Z92" s="13">
        <f t="shared" si="0"/>
        <v>0</v>
      </c>
      <c r="AA92" s="13">
        <f t="shared" si="0"/>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8DB78-E8EB-4ADB-9718-9EEBCA2BF95C}">
  <dimension ref="A1:AB21"/>
  <sheetViews>
    <sheetView zoomScale="80" zoomScaleNormal="80" workbookViewId="0">
      <selection activeCell="AB21" sqref="AB21"/>
    </sheetView>
  </sheetViews>
  <sheetFormatPr defaultColWidth="11.5546875" defaultRowHeight="14.4" outlineLevelCol="1" x14ac:dyDescent="0.3"/>
  <cols>
    <col min="1" max="1" width="9.44140625" customWidth="1"/>
    <col min="2" max="2" width="38.44140625" bestFit="1" customWidth="1"/>
    <col min="3" max="3" width="8.5546875" customWidth="1"/>
    <col min="4" max="7" width="8.5546875" hidden="1" customWidth="1" outlineLevel="1"/>
    <col min="8" max="8" width="8.5546875" customWidth="1" collapsed="1"/>
    <col min="9" max="12" width="8.5546875" hidden="1" customWidth="1" outlineLevel="1"/>
    <col min="13" max="13" width="8.5546875" customWidth="1" collapsed="1"/>
    <col min="14" max="17" width="8.5546875" hidden="1" customWidth="1" outlineLevel="1"/>
    <col min="18" max="18" width="8.5546875" customWidth="1" collapsed="1"/>
    <col min="19" max="22" width="8.5546875" hidden="1" customWidth="1" outlineLevel="1"/>
    <col min="23" max="23" width="8.5546875" customWidth="1" collapsed="1"/>
    <col min="24" max="25" width="8.5546875" hidden="1" customWidth="1" outlineLevel="1"/>
    <col min="26" max="26" width="8.5546875" customWidth="1" collapsed="1"/>
    <col min="27" max="28" width="8.5546875" customWidth="1"/>
  </cols>
  <sheetData>
    <row r="1" spans="1:28" x14ac:dyDescent="0.3">
      <c r="A1" s="14" t="s">
        <v>22</v>
      </c>
    </row>
    <row r="4" spans="1:28" x14ac:dyDescent="0.3">
      <c r="A4" s="1" t="s">
        <v>111</v>
      </c>
      <c r="B4" s="1" t="s">
        <v>143</v>
      </c>
      <c r="C4" s="1">
        <v>1995</v>
      </c>
      <c r="D4" s="1">
        <v>1996</v>
      </c>
      <c r="E4" s="1">
        <v>1997</v>
      </c>
      <c r="F4" s="1">
        <v>1998</v>
      </c>
      <c r="G4" s="1">
        <v>1999</v>
      </c>
      <c r="H4" s="1">
        <v>2000</v>
      </c>
      <c r="I4" s="1">
        <v>2001</v>
      </c>
      <c r="J4" s="1">
        <v>2002</v>
      </c>
      <c r="K4" s="1">
        <v>2003</v>
      </c>
      <c r="L4" s="1">
        <v>2004</v>
      </c>
      <c r="M4" s="1">
        <v>2005</v>
      </c>
      <c r="N4" s="1">
        <v>2006</v>
      </c>
      <c r="O4" s="1">
        <v>2007</v>
      </c>
      <c r="P4" s="1">
        <v>2008</v>
      </c>
      <c r="Q4" s="1">
        <v>2009</v>
      </c>
      <c r="R4" s="1">
        <v>2010</v>
      </c>
      <c r="S4" s="1">
        <v>2011</v>
      </c>
      <c r="T4" s="1">
        <v>2012</v>
      </c>
      <c r="U4" s="1">
        <v>2013</v>
      </c>
      <c r="V4" s="1">
        <v>2014</v>
      </c>
      <c r="W4" s="1">
        <v>2015</v>
      </c>
      <c r="X4" s="1">
        <v>2016</v>
      </c>
      <c r="Y4" s="1">
        <v>2017</v>
      </c>
      <c r="Z4" s="1">
        <v>2018</v>
      </c>
      <c r="AA4" s="1">
        <v>2019</v>
      </c>
      <c r="AB4" s="1">
        <v>2020</v>
      </c>
    </row>
    <row r="5" spans="1:28" x14ac:dyDescent="0.3">
      <c r="A5" s="2" t="s">
        <v>144</v>
      </c>
      <c r="B5" s="12" t="s">
        <v>145</v>
      </c>
      <c r="C5" s="4">
        <v>397.726</v>
      </c>
      <c r="D5" s="4">
        <v>378.40499999999997</v>
      </c>
      <c r="E5" s="4">
        <v>176.863</v>
      </c>
      <c r="F5" s="4">
        <v>94.381567618898103</v>
      </c>
      <c r="G5" s="4">
        <v>47.156238469235561</v>
      </c>
      <c r="H5" s="4">
        <v>48.642257295754149</v>
      </c>
      <c r="I5" s="4">
        <v>30.421999999999997</v>
      </c>
      <c r="J5" s="4">
        <v>11.172000000000001</v>
      </c>
      <c r="K5" s="4">
        <v>28.808</v>
      </c>
      <c r="L5" s="4">
        <v>42.875</v>
      </c>
      <c r="M5" s="4">
        <v>83.305253158410181</v>
      </c>
      <c r="N5" s="4">
        <v>72.886203075040996</v>
      </c>
      <c r="O5" s="4">
        <v>89.997893766542333</v>
      </c>
      <c r="P5" s="4">
        <v>123.85708349521823</v>
      </c>
      <c r="Q5" s="4">
        <v>85.777119991638457</v>
      </c>
      <c r="R5" s="4">
        <v>67.54441060985863</v>
      </c>
      <c r="S5" s="4">
        <v>101.07733356925444</v>
      </c>
      <c r="T5" s="4">
        <v>87.695446526984</v>
      </c>
      <c r="U5" s="4">
        <v>90.732054259326731</v>
      </c>
      <c r="V5" s="4">
        <v>105.01431174172592</v>
      </c>
      <c r="W5" s="4">
        <v>119.81526534877652</v>
      </c>
      <c r="X5" s="4">
        <v>143.75270506617943</v>
      </c>
      <c r="Y5" s="4">
        <v>151.79267967996435</v>
      </c>
      <c r="Z5" s="4">
        <v>150.00656489130404</v>
      </c>
      <c r="AA5" s="4">
        <v>135.34534702853659</v>
      </c>
      <c r="AB5" s="4">
        <v>90.46261819796176</v>
      </c>
    </row>
    <row r="6" spans="1:28" x14ac:dyDescent="0.3">
      <c r="A6" s="2" t="s">
        <v>146</v>
      </c>
      <c r="B6" s="12" t="s">
        <v>147</v>
      </c>
      <c r="C6" s="4"/>
      <c r="D6" s="4"/>
      <c r="E6" s="4"/>
      <c r="F6" s="4"/>
      <c r="G6" s="4"/>
      <c r="H6" s="4"/>
      <c r="I6" s="4"/>
      <c r="J6" s="4"/>
      <c r="K6" s="4"/>
      <c r="L6" s="4"/>
      <c r="M6" s="4">
        <v>1.5341469999999999</v>
      </c>
      <c r="N6" s="4">
        <v>0.76107999999999998</v>
      </c>
      <c r="O6" s="4">
        <v>0.82786000000000004</v>
      </c>
      <c r="P6" s="4">
        <v>0.80170499999999989</v>
      </c>
      <c r="Q6" s="4">
        <v>0.63200199999999995</v>
      </c>
      <c r="R6" s="4">
        <v>1.159627</v>
      </c>
      <c r="S6" s="4">
        <v>1.1154500000000003</v>
      </c>
      <c r="T6" s="4">
        <v>1.2519</v>
      </c>
      <c r="U6" s="4">
        <v>1.063534</v>
      </c>
      <c r="V6" s="4">
        <v>0.95980200000000004</v>
      </c>
      <c r="W6" s="4">
        <v>1.1489510000000001</v>
      </c>
      <c r="X6" s="4">
        <v>1.6850299999999998</v>
      </c>
      <c r="Y6" s="4">
        <v>1.5531350000000004</v>
      </c>
      <c r="Z6" s="4">
        <v>1.7015900000000004</v>
      </c>
      <c r="AA6" s="4">
        <v>1.5567260183597427</v>
      </c>
      <c r="AB6" s="4">
        <v>1.5447</v>
      </c>
    </row>
    <row r="7" spans="1:28" x14ac:dyDescent="0.3">
      <c r="A7" s="2" t="s">
        <v>148</v>
      </c>
      <c r="B7" s="12" t="s">
        <v>149</v>
      </c>
      <c r="C7" s="4">
        <v>41.40411497099479</v>
      </c>
      <c r="D7" s="4">
        <v>81.191889156362961</v>
      </c>
      <c r="E7" s="4">
        <v>121.89328514580198</v>
      </c>
      <c r="F7" s="4">
        <v>166.86234200971506</v>
      </c>
      <c r="G7" s="4">
        <v>205.94438436096374</v>
      </c>
      <c r="H7" s="4">
        <v>253.85423116886426</v>
      </c>
      <c r="I7" s="4">
        <v>288.51113775894237</v>
      </c>
      <c r="J7" s="4">
        <v>340.48589110087511</v>
      </c>
      <c r="K7" s="4">
        <v>415.91001019130431</v>
      </c>
      <c r="L7" s="4">
        <v>429.37873748197069</v>
      </c>
      <c r="M7" s="4">
        <v>448.16308667272938</v>
      </c>
      <c r="N7" s="4">
        <v>465.82288834560921</v>
      </c>
      <c r="O7" s="4">
        <v>518.80905571970004</v>
      </c>
      <c r="P7" s="4">
        <v>555.95467625809943</v>
      </c>
      <c r="Q7" s="4">
        <v>626.35290742943425</v>
      </c>
      <c r="R7" s="4">
        <v>639.77773126403974</v>
      </c>
      <c r="S7" s="4">
        <v>654.78356713810388</v>
      </c>
      <c r="T7" s="4">
        <v>675.73747947781771</v>
      </c>
      <c r="U7" s="4">
        <v>660.77095718300518</v>
      </c>
      <c r="V7" s="4">
        <v>696.70801393130125</v>
      </c>
      <c r="W7" s="4">
        <v>671.85748214054638</v>
      </c>
      <c r="X7" s="4">
        <v>688.07776580144252</v>
      </c>
      <c r="Y7" s="4">
        <v>686.41973258364931</v>
      </c>
      <c r="Z7" s="4">
        <v>678.74042031104329</v>
      </c>
      <c r="AA7" s="4">
        <v>615.87491361110222</v>
      </c>
      <c r="AB7" s="4">
        <v>562.57711214848041</v>
      </c>
    </row>
    <row r="8" spans="1:28" x14ac:dyDescent="0.3">
      <c r="A8" s="2" t="s">
        <v>150</v>
      </c>
      <c r="B8" s="12" t="s">
        <v>151</v>
      </c>
      <c r="C8" s="4">
        <v>3.7263934597843676E-2</v>
      </c>
      <c r="D8" s="4">
        <v>0.3140751186773193</v>
      </c>
      <c r="E8" s="4">
        <v>0.58797614672430942</v>
      </c>
      <c r="F8" s="4">
        <v>0.81636427058405281</v>
      </c>
      <c r="G8" s="4">
        <v>1.0317753988403078</v>
      </c>
      <c r="H8" s="4">
        <v>1.2304225069689543</v>
      </c>
      <c r="I8" s="4">
        <v>1.4248150522738177</v>
      </c>
      <c r="J8" s="4">
        <v>1.5952561411987647</v>
      </c>
      <c r="K8" s="4">
        <v>1.7897668399103823</v>
      </c>
      <c r="L8" s="4">
        <v>1.9966700528514463</v>
      </c>
      <c r="M8" s="4">
        <v>10.219127611695386</v>
      </c>
      <c r="N8" s="4">
        <v>9.6056724902505035</v>
      </c>
      <c r="O8" s="4">
        <v>8.9852495294814787</v>
      </c>
      <c r="P8" s="4">
        <v>8.1187356039738887</v>
      </c>
      <c r="Q8" s="4">
        <v>8.8314299129466995</v>
      </c>
      <c r="R8" s="4">
        <v>8.7409332832599169</v>
      </c>
      <c r="S8" s="4">
        <v>8.9573235482877465</v>
      </c>
      <c r="T8" s="4">
        <v>8.872090449048839</v>
      </c>
      <c r="U8" s="4">
        <v>9.858464927603217</v>
      </c>
      <c r="V8" s="4">
        <v>9.9644932852743207</v>
      </c>
      <c r="W8" s="4">
        <v>10.506972118951937</v>
      </c>
      <c r="X8" s="4">
        <v>9.1832333505415775</v>
      </c>
      <c r="Y8" s="4">
        <v>8.7726619987914951</v>
      </c>
      <c r="Z8" s="4">
        <v>8.2352996758080881</v>
      </c>
      <c r="AA8" s="4">
        <v>7.0561517271995005</v>
      </c>
      <c r="AB8" s="4">
        <v>6.4862744652327962</v>
      </c>
    </row>
    <row r="9" spans="1:28" x14ac:dyDescent="0.3">
      <c r="A9" s="2" t="s">
        <v>152</v>
      </c>
      <c r="B9" s="12" t="s">
        <v>153</v>
      </c>
      <c r="C9" s="4">
        <v>0.43631249999999999</v>
      </c>
      <c r="D9" s="4">
        <v>0.76008124999999993</v>
      </c>
      <c r="E9" s="4">
        <v>1.1993890717674969</v>
      </c>
      <c r="F9" s="4">
        <v>1.7240968935349938</v>
      </c>
      <c r="G9" s="4">
        <v>2.4907297153024901</v>
      </c>
      <c r="H9" s="4">
        <v>3.3715687870699873</v>
      </c>
      <c r="I9" s="4">
        <v>4.1856312870699881</v>
      </c>
      <c r="J9" s="4">
        <v>4.9543500370699887</v>
      </c>
      <c r="K9" s="4">
        <v>5.9562375370699874</v>
      </c>
      <c r="L9" s="4">
        <v>6.9897375370699883</v>
      </c>
      <c r="M9" s="4">
        <v>8.3716812870699897</v>
      </c>
      <c r="N9" s="4">
        <v>9.2641687870699894</v>
      </c>
      <c r="O9" s="4">
        <v>10.298356923190989</v>
      </c>
      <c r="P9" s="4">
        <v>11.044105351423491</v>
      </c>
      <c r="Q9" s="4">
        <v>12.391027529655995</v>
      </c>
      <c r="R9" s="4">
        <v>13.123973457888496</v>
      </c>
      <c r="S9" s="4">
        <v>13.269422499999999</v>
      </c>
      <c r="T9" s="4">
        <v>12.785195</v>
      </c>
      <c r="U9" s="4">
        <v>12.856400000000002</v>
      </c>
      <c r="V9" s="4">
        <v>13.748523749999999</v>
      </c>
      <c r="W9" s="4">
        <v>11.439361</v>
      </c>
      <c r="X9" s="4">
        <v>9.2564962499999996</v>
      </c>
      <c r="Y9" s="4">
        <v>6.4982600000000001</v>
      </c>
      <c r="Z9" s="4">
        <v>6.6740196249999979</v>
      </c>
      <c r="AA9" s="4">
        <v>6.4959943750000004</v>
      </c>
      <c r="AB9" s="4">
        <v>6.9508716250000013</v>
      </c>
    </row>
    <row r="10" spans="1:28" x14ac:dyDescent="0.3">
      <c r="A10" s="2" t="s">
        <v>154</v>
      </c>
      <c r="B10" s="12" t="s">
        <v>155</v>
      </c>
      <c r="C10" s="4">
        <v>16.442015651282915</v>
      </c>
      <c r="D10" s="4">
        <v>25.396411483402517</v>
      </c>
      <c r="E10" s="4">
        <v>36.234187167479575</v>
      </c>
      <c r="F10" s="4">
        <v>48.286567750145565</v>
      </c>
      <c r="G10" s="4">
        <v>64.87856781443854</v>
      </c>
      <c r="H10" s="4">
        <v>82.107590944362286</v>
      </c>
      <c r="I10" s="4">
        <v>99.071295846508008</v>
      </c>
      <c r="J10" s="4">
        <v>119.74807428568586</v>
      </c>
      <c r="K10" s="4">
        <v>139.87984204384765</v>
      </c>
      <c r="L10" s="4">
        <v>152.39320805873882</v>
      </c>
      <c r="M10" s="4">
        <v>171.78621693175708</v>
      </c>
      <c r="N10" s="4">
        <v>193.83963687182981</v>
      </c>
      <c r="O10" s="4">
        <v>221.13294104270139</v>
      </c>
      <c r="P10" s="4">
        <v>241.78390202726746</v>
      </c>
      <c r="Q10" s="4">
        <v>269.52779875084326</v>
      </c>
      <c r="R10" s="4">
        <v>288.54188178192919</v>
      </c>
      <c r="S10" s="4">
        <v>307.57762319941907</v>
      </c>
      <c r="T10" s="4">
        <v>323.73868780181971</v>
      </c>
      <c r="U10" s="4">
        <v>325.81873253873584</v>
      </c>
      <c r="V10" s="4">
        <v>333.57267148334665</v>
      </c>
      <c r="W10" s="4">
        <v>329.16354912398242</v>
      </c>
      <c r="X10" s="4">
        <v>329.3815711055347</v>
      </c>
      <c r="Y10" s="4">
        <v>321.69799616379788</v>
      </c>
      <c r="Z10" s="4">
        <v>315.48447350106068</v>
      </c>
      <c r="AA10" s="4">
        <v>294.36254580368529</v>
      </c>
      <c r="AB10" s="4">
        <v>258.85561611812955</v>
      </c>
    </row>
    <row r="11" spans="1:28" x14ac:dyDescent="0.3">
      <c r="A11" s="2" t="s">
        <v>156</v>
      </c>
      <c r="B11" s="12" t="s">
        <v>157</v>
      </c>
      <c r="C11" s="4">
        <v>1.823433449318892</v>
      </c>
      <c r="D11" s="4">
        <v>3.3100637250177378</v>
      </c>
      <c r="E11" s="4">
        <v>5.350492871665022</v>
      </c>
      <c r="F11" s="4">
        <v>15.661550136237032</v>
      </c>
      <c r="G11" s="4">
        <v>11.988149033979363</v>
      </c>
      <c r="H11" s="4">
        <v>33.548161049420933</v>
      </c>
      <c r="I11" s="4">
        <v>29.154033055286181</v>
      </c>
      <c r="J11" s="4">
        <v>37.452883056772095</v>
      </c>
      <c r="K11" s="4">
        <v>33.696148708375972</v>
      </c>
      <c r="L11" s="4">
        <v>45.065680007267446</v>
      </c>
      <c r="M11" s="4">
        <v>49.081864854305344</v>
      </c>
      <c r="N11" s="4">
        <v>56.568394161955347</v>
      </c>
      <c r="O11" s="4">
        <v>68.146741345705905</v>
      </c>
      <c r="P11" s="4">
        <v>80.575710803096953</v>
      </c>
      <c r="Q11" s="4">
        <v>90.470307601363601</v>
      </c>
      <c r="R11" s="4">
        <v>97.761356843947283</v>
      </c>
      <c r="S11" s="4">
        <v>110.01396506328057</v>
      </c>
      <c r="T11" s="4">
        <v>114.61740052059933</v>
      </c>
      <c r="U11" s="4">
        <v>124.84394501836002</v>
      </c>
      <c r="V11" s="4">
        <v>153.34480209549565</v>
      </c>
      <c r="W11" s="4">
        <v>177.07838506899293</v>
      </c>
      <c r="X11" s="4">
        <v>193.68990229098176</v>
      </c>
      <c r="Y11" s="4">
        <v>216.01803565560851</v>
      </c>
      <c r="Z11" s="4">
        <v>220.14540736059061</v>
      </c>
      <c r="AA11" s="4">
        <v>238.72063076748645</v>
      </c>
      <c r="AB11" s="4">
        <v>249.68682943941232</v>
      </c>
    </row>
    <row r="12" spans="1:28" x14ac:dyDescent="0.3">
      <c r="A12" s="2" t="s">
        <v>158</v>
      </c>
      <c r="B12" s="12" t="s">
        <v>159</v>
      </c>
      <c r="C12" s="4">
        <v>249.95979836742291</v>
      </c>
      <c r="D12" s="4">
        <v>248.66825304653116</v>
      </c>
      <c r="E12" s="4">
        <v>256.50163835838953</v>
      </c>
      <c r="F12" s="4">
        <v>258.40397579128421</v>
      </c>
      <c r="G12" s="4">
        <v>234.17435526149785</v>
      </c>
      <c r="H12" s="4">
        <v>277.84188793101828</v>
      </c>
      <c r="I12" s="4">
        <v>208.14573684683108</v>
      </c>
      <c r="J12" s="4">
        <v>502.08394862376082</v>
      </c>
      <c r="K12" s="4">
        <v>433.73928175438192</v>
      </c>
      <c r="L12" s="4">
        <v>403.87523670978413</v>
      </c>
      <c r="M12" s="4">
        <v>274.67702586206684</v>
      </c>
      <c r="N12" s="4">
        <v>292.93053815248078</v>
      </c>
      <c r="O12" s="4">
        <v>391.2281582528334</v>
      </c>
      <c r="P12" s="4">
        <v>399.07613598285286</v>
      </c>
      <c r="Q12" s="4">
        <v>403.69150779177039</v>
      </c>
      <c r="R12" s="4">
        <v>421.47718576417918</v>
      </c>
      <c r="S12" s="4">
        <v>375.00414104676577</v>
      </c>
      <c r="T12" s="4">
        <v>317.9083371560036</v>
      </c>
      <c r="U12" s="4">
        <v>189.06847998586957</v>
      </c>
      <c r="V12" s="4">
        <v>186.67925221556951</v>
      </c>
      <c r="W12" s="4">
        <v>178.62363842404321</v>
      </c>
      <c r="X12" s="4">
        <v>198.65068042704246</v>
      </c>
      <c r="Y12" s="4">
        <v>155.85043734770602</v>
      </c>
      <c r="Z12" s="4">
        <v>162.27302681197099</v>
      </c>
      <c r="AA12" s="4">
        <v>123.08619263078745</v>
      </c>
      <c r="AB12" s="4">
        <v>104.32956245289353</v>
      </c>
    </row>
    <row r="13" spans="1:28" x14ac:dyDescent="0.3">
      <c r="A13" s="2" t="s">
        <v>160</v>
      </c>
      <c r="B13" s="12" t="s">
        <v>30</v>
      </c>
      <c r="C13" s="4">
        <v>0.1812</v>
      </c>
      <c r="D13" s="4">
        <v>0.356854</v>
      </c>
      <c r="E13" s="4">
        <v>0.58726838000000003</v>
      </c>
      <c r="F13" s="4">
        <v>0.87006032860000004</v>
      </c>
      <c r="G13" s="4">
        <v>1.160881318742</v>
      </c>
      <c r="H13" s="4">
        <v>1.5102691291797401</v>
      </c>
      <c r="I13" s="4">
        <v>1.761174450304348</v>
      </c>
      <c r="J13" s="4">
        <v>1.9633293617952174</v>
      </c>
      <c r="K13" s="4">
        <v>2.2560883309413611</v>
      </c>
      <c r="L13" s="4">
        <v>2.7731680810131198</v>
      </c>
      <c r="M13" s="4">
        <v>3.8334556885827258</v>
      </c>
      <c r="N13" s="4">
        <v>4.1254988179252443</v>
      </c>
      <c r="O13" s="4">
        <v>4.1277893833874879</v>
      </c>
      <c r="P13" s="4">
        <v>4.1266869568858624</v>
      </c>
      <c r="Q13" s="4">
        <v>4.1663215106792864</v>
      </c>
      <c r="R13" s="4">
        <v>4.3044775083589091</v>
      </c>
      <c r="S13" s="4">
        <v>3.5815874288401179</v>
      </c>
      <c r="T13" s="4">
        <v>3.5558203281191156</v>
      </c>
      <c r="U13" s="4">
        <v>3.6952120636661374</v>
      </c>
      <c r="V13" s="4">
        <v>3.8523853995744837</v>
      </c>
      <c r="W13" s="4">
        <v>4.0588640715632121</v>
      </c>
      <c r="X13" s="4">
        <v>3.861747719821965</v>
      </c>
      <c r="Y13" s="4">
        <v>3.8820581687549853</v>
      </c>
      <c r="Z13" s="4">
        <v>3.7173502242347776</v>
      </c>
      <c r="AA13" s="4">
        <v>3.7398968688553147</v>
      </c>
      <c r="AB13" s="4">
        <v>3.2062060780715624</v>
      </c>
    </row>
    <row r="14" spans="1:28" x14ac:dyDescent="0.3">
      <c r="A14" s="2" t="s">
        <v>161</v>
      </c>
      <c r="B14" s="12" t="s">
        <v>162</v>
      </c>
      <c r="C14" s="4"/>
      <c r="D14" s="4"/>
      <c r="E14" s="4"/>
      <c r="F14" s="4">
        <v>0.36245876288659801</v>
      </c>
      <c r="G14" s="4">
        <v>0.32430927835051543</v>
      </c>
      <c r="H14" s="4">
        <v>0.28221649484536082</v>
      </c>
      <c r="I14" s="4">
        <v>4.3122732216494848</v>
      </c>
      <c r="J14" s="4">
        <v>13.453608247422681</v>
      </c>
      <c r="K14" s="4">
        <v>17.319587628865978</v>
      </c>
      <c r="L14" s="4">
        <v>26.443298969072167</v>
      </c>
      <c r="M14" s="4">
        <v>27.409793814432987</v>
      </c>
      <c r="N14" s="4">
        <v>29.497422680412374</v>
      </c>
      <c r="O14" s="4">
        <v>31.070876288659793</v>
      </c>
      <c r="P14" s="4">
        <v>31.846861855670102</v>
      </c>
      <c r="Q14" s="4">
        <v>32.723579999999998</v>
      </c>
      <c r="R14" s="4">
        <v>32.353691134020615</v>
      </c>
      <c r="S14" s="4">
        <v>32.812867731958768</v>
      </c>
      <c r="T14" s="4">
        <v>33.599455670103097</v>
      </c>
      <c r="U14" s="4">
        <v>33.837707010309281</v>
      </c>
      <c r="V14" s="4">
        <v>33.801344226804126</v>
      </c>
      <c r="W14" s="4">
        <v>33.655640103092786</v>
      </c>
      <c r="X14" s="4">
        <v>33.650084536082474</v>
      </c>
      <c r="Y14" s="4">
        <v>32.349265979381443</v>
      </c>
      <c r="Z14" s="4">
        <v>32.503502377835417</v>
      </c>
      <c r="AA14" s="4">
        <v>32.661607400710622</v>
      </c>
      <c r="AB14" s="4">
        <v>32.836566940174315</v>
      </c>
    </row>
    <row r="15" spans="1:28" x14ac:dyDescent="0.3">
      <c r="A15" s="2" t="s">
        <v>163</v>
      </c>
      <c r="B15" s="12" t="s">
        <v>164</v>
      </c>
      <c r="C15" s="4">
        <v>29.289600935013507</v>
      </c>
      <c r="D15" s="4">
        <v>31.086363744939764</v>
      </c>
      <c r="E15" s="4">
        <v>32.057337642126818</v>
      </c>
      <c r="F15" s="4">
        <v>32.511702597763936</v>
      </c>
      <c r="G15" s="4">
        <v>32.874688908400138</v>
      </c>
      <c r="H15" s="4">
        <v>58.541666619504582</v>
      </c>
      <c r="I15" s="4">
        <v>55.15570299444903</v>
      </c>
      <c r="J15" s="4">
        <v>49.009243288680544</v>
      </c>
      <c r="K15" s="4">
        <v>49.466738737249912</v>
      </c>
      <c r="L15" s="4">
        <v>37.933437093137258</v>
      </c>
      <c r="M15" s="4">
        <v>36.740541053826007</v>
      </c>
      <c r="N15" s="4">
        <v>35.066667712806456</v>
      </c>
      <c r="O15" s="4">
        <v>34.778069877283208</v>
      </c>
      <c r="P15" s="4">
        <v>35.888377319936069</v>
      </c>
      <c r="Q15" s="4">
        <v>29.970016606839931</v>
      </c>
      <c r="R15" s="4">
        <v>32.851311995951406</v>
      </c>
      <c r="S15" s="4">
        <v>31.17021411081339</v>
      </c>
      <c r="T15" s="4">
        <v>29.391822457701501</v>
      </c>
      <c r="U15" s="4">
        <v>24.967400203413288</v>
      </c>
      <c r="V15" s="4">
        <v>24.646391377518182</v>
      </c>
      <c r="W15" s="4">
        <v>30.846186161397977</v>
      </c>
      <c r="X15" s="4">
        <v>33.276242602130338</v>
      </c>
      <c r="Y15" s="4">
        <v>25.545504045489736</v>
      </c>
      <c r="Z15" s="4">
        <v>2.9945072510382031</v>
      </c>
      <c r="AA15" s="4">
        <v>2.2655923083130167</v>
      </c>
      <c r="AB15" s="4">
        <v>3.0796754994916178</v>
      </c>
    </row>
    <row r="16" spans="1:28" x14ac:dyDescent="0.3">
      <c r="A16" s="2" t="s">
        <v>165</v>
      </c>
      <c r="B16" s="12" t="s">
        <v>166</v>
      </c>
      <c r="C16" s="4">
        <v>0.35147233333333328</v>
      </c>
      <c r="D16" s="4">
        <v>0.36512100000000003</v>
      </c>
      <c r="E16" s="4">
        <v>0.37876966666666662</v>
      </c>
      <c r="F16" s="4">
        <v>0.39241833333333331</v>
      </c>
      <c r="G16" s="4">
        <v>0.40606700000000001</v>
      </c>
      <c r="H16" s="4">
        <v>0.42277166666666677</v>
      </c>
      <c r="I16" s="4">
        <v>0.43794833333333333</v>
      </c>
      <c r="J16" s="4">
        <v>0.45817999999999998</v>
      </c>
      <c r="K16" s="4">
        <v>0.47588416666666655</v>
      </c>
      <c r="L16" s="4">
        <v>0.49358833333333346</v>
      </c>
      <c r="M16" s="4">
        <v>0.49058789999999997</v>
      </c>
      <c r="N16" s="4">
        <v>0.51204044338461541</v>
      </c>
      <c r="O16" s="4">
        <v>0.53226923676923088</v>
      </c>
      <c r="P16" s="4">
        <v>0.53657433015384615</v>
      </c>
      <c r="Q16" s="4">
        <v>0.51293062599999995</v>
      </c>
      <c r="R16" s="4">
        <v>0.69464671999999994</v>
      </c>
      <c r="S16" s="4">
        <v>0.55822121400000002</v>
      </c>
      <c r="T16" s="4">
        <v>0.41851492628571429</v>
      </c>
      <c r="U16" s="4">
        <v>0.58162848857142857</v>
      </c>
      <c r="V16" s="4">
        <v>0.48010930085714276</v>
      </c>
      <c r="W16" s="4">
        <v>0.46425579694285718</v>
      </c>
      <c r="X16" s="4">
        <v>0.53773764922857137</v>
      </c>
      <c r="Y16" s="4">
        <v>0.84825566151428589</v>
      </c>
      <c r="Z16" s="4">
        <v>0.56651457379999992</v>
      </c>
      <c r="AA16" s="4">
        <v>0.37543461215228147</v>
      </c>
      <c r="AB16" s="4">
        <v>0.48206867476324455</v>
      </c>
    </row>
    <row r="17" spans="1:28" x14ac:dyDescent="0.3">
      <c r="A17" s="2" t="s">
        <v>167</v>
      </c>
      <c r="B17" s="12" t="s">
        <v>168</v>
      </c>
      <c r="C17" s="4">
        <v>3.4985279128172597</v>
      </c>
      <c r="D17" s="4">
        <v>3.6393150253557534</v>
      </c>
      <c r="E17" s="4">
        <v>3.8389979351021961</v>
      </c>
      <c r="F17" s="4">
        <v>4.040838825751174</v>
      </c>
      <c r="G17" s="4">
        <v>4.2860661174936618</v>
      </c>
      <c r="H17" s="4">
        <v>3.8495796963187252</v>
      </c>
      <c r="I17" s="4">
        <v>4.5831257379802715</v>
      </c>
      <c r="J17" s="4">
        <v>3.875804405735507</v>
      </c>
      <c r="K17" s="4">
        <v>3.3641223018131914</v>
      </c>
      <c r="L17" s="4">
        <v>3.0839958689300984</v>
      </c>
      <c r="M17" s="4">
        <v>3.0640254353758363</v>
      </c>
      <c r="N17" s="4">
        <v>2.6879201561571167</v>
      </c>
      <c r="O17" s="4">
        <v>2.9447299999999998</v>
      </c>
      <c r="P17" s="4">
        <v>3.1973072969900498</v>
      </c>
      <c r="Q17" s="4">
        <v>3.4898869270300992</v>
      </c>
      <c r="R17" s="4">
        <v>3.7795407607697484</v>
      </c>
      <c r="S17" s="4">
        <v>4.066298056172001</v>
      </c>
      <c r="T17" s="4">
        <v>4.3501877786202305</v>
      </c>
      <c r="U17" s="4">
        <v>4.4310277918041789</v>
      </c>
      <c r="V17" s="4">
        <v>3.5264909730893828</v>
      </c>
      <c r="W17" s="4">
        <v>3.4608391848128766</v>
      </c>
      <c r="X17" s="4">
        <v>3.3961477832045914</v>
      </c>
      <c r="Y17" s="4">
        <v>3.3324041257099912</v>
      </c>
      <c r="Z17" s="4">
        <v>3.2695957265869624</v>
      </c>
      <c r="AA17" s="4">
        <v>3.207710255033823</v>
      </c>
      <c r="AB17" s="4">
        <v>3.1467355333390876</v>
      </c>
    </row>
    <row r="18" spans="1:28" x14ac:dyDescent="0.3">
      <c r="A18" s="2" t="s">
        <v>169</v>
      </c>
      <c r="B18" s="12" t="s">
        <v>170</v>
      </c>
      <c r="C18" s="4">
        <v>2.0584528553598549</v>
      </c>
      <c r="D18" s="4">
        <v>2.0584528553598549</v>
      </c>
      <c r="E18" s="4">
        <v>2.0584528553598549</v>
      </c>
      <c r="F18" s="4">
        <v>2.0584528553598549</v>
      </c>
      <c r="G18" s="4">
        <v>2.0589399444716863</v>
      </c>
      <c r="H18" s="4">
        <v>2.0607999657493621</v>
      </c>
      <c r="I18" s="4">
        <v>1.098100987886083</v>
      </c>
      <c r="J18" s="4">
        <v>0.77931772559259516</v>
      </c>
      <c r="K18" s="4">
        <v>0.64609535300413168</v>
      </c>
      <c r="L18" s="4">
        <v>0.39401767609944355</v>
      </c>
      <c r="M18" s="4">
        <v>0.3499454048992266</v>
      </c>
      <c r="N18" s="4">
        <v>0.35421464620172693</v>
      </c>
      <c r="O18" s="4">
        <v>0.14251821033632381</v>
      </c>
      <c r="P18" s="4">
        <v>9.008612284212357E-2</v>
      </c>
      <c r="Q18" s="4">
        <v>4.5313802043328306E-2</v>
      </c>
      <c r="R18" s="4"/>
      <c r="S18" s="4"/>
      <c r="T18" s="4"/>
      <c r="U18" s="4"/>
      <c r="V18" s="4"/>
      <c r="W18" s="4"/>
      <c r="X18" s="4"/>
      <c r="Y18" s="4"/>
      <c r="Z18" s="4"/>
      <c r="AA18" s="4"/>
      <c r="AB18" s="4"/>
    </row>
    <row r="19" spans="1:28" x14ac:dyDescent="0.3">
      <c r="A19" s="5" t="s">
        <v>136</v>
      </c>
      <c r="B19" s="16"/>
      <c r="C19" s="6">
        <v>743.20819291014118</v>
      </c>
      <c r="D19" s="6">
        <v>775.5518804056469</v>
      </c>
      <c r="E19" s="6">
        <v>637.55079524108351</v>
      </c>
      <c r="F19" s="6">
        <v>626.37239617409386</v>
      </c>
      <c r="G19" s="6">
        <v>608.77515262171585</v>
      </c>
      <c r="H19" s="6">
        <v>767.2634232557233</v>
      </c>
      <c r="I19" s="6">
        <v>728.26297557251394</v>
      </c>
      <c r="J19" s="6">
        <v>1087.0318862745896</v>
      </c>
      <c r="K19" s="6">
        <v>1133.3078035934313</v>
      </c>
      <c r="L19" s="6">
        <v>1153.6957758692677</v>
      </c>
      <c r="M19" s="6">
        <v>1119.0267526751511</v>
      </c>
      <c r="N19" s="6">
        <v>1173.9223463411242</v>
      </c>
      <c r="O19" s="6">
        <v>1383.0225095765913</v>
      </c>
      <c r="P19" s="6">
        <v>1496.8979484044103</v>
      </c>
      <c r="Q19" s="6">
        <v>1568.5821504802454</v>
      </c>
      <c r="R19" s="6">
        <v>1612.1107681242033</v>
      </c>
      <c r="S19" s="6">
        <v>1643.9880146068956</v>
      </c>
      <c r="T19" s="6">
        <v>1613.922338093103</v>
      </c>
      <c r="U19" s="6">
        <v>1482.5255434706646</v>
      </c>
      <c r="V19" s="6">
        <v>1566.2985917805568</v>
      </c>
      <c r="W19" s="6">
        <v>1572.1193895431031</v>
      </c>
      <c r="X19" s="6">
        <v>1648.3993445821907</v>
      </c>
      <c r="Y19" s="6">
        <v>1614.5604264103677</v>
      </c>
      <c r="Z19" s="6">
        <v>1586.3122723302729</v>
      </c>
      <c r="AA19" s="6">
        <v>1464.7487434072223</v>
      </c>
      <c r="AB19" s="6">
        <v>1323.64483717295</v>
      </c>
    </row>
    <row r="20" spans="1:28" x14ac:dyDescent="0.3">
      <c r="Y20" s="11">
        <f>Y19/X19-1</f>
        <v>-2.0528349688466951E-2</v>
      </c>
      <c r="Z20" s="11"/>
      <c r="AA20" s="11"/>
      <c r="AB20" s="11"/>
    </row>
    <row r="21" spans="1:28" x14ac:dyDescent="0.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row>
  </sheetData>
  <pageMargins left="0.7" right="0.7" top="0.75" bottom="0.75" header="0.3" footer="0.3"/>
  <pageSetup paperSize="9" orientation="portrait" horizontalDpi="4294967294"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2ED7-18E3-437D-A8A4-75E427CD46B8}">
  <dimension ref="A1:AB47"/>
  <sheetViews>
    <sheetView zoomScale="80" zoomScaleNormal="80" workbookViewId="0">
      <selection activeCell="AB19" sqref="AB19"/>
    </sheetView>
  </sheetViews>
  <sheetFormatPr defaultColWidth="11.5546875" defaultRowHeight="14.4" outlineLevelCol="1" x14ac:dyDescent="0.3"/>
  <cols>
    <col min="1" max="1" width="10.88671875" customWidth="1"/>
    <col min="2" max="2" width="36.109375" customWidth="1"/>
    <col min="3" max="3" width="7.33203125" customWidth="1"/>
    <col min="4" max="4" width="7.44140625" hidden="1" customWidth="1" outlineLevel="1"/>
    <col min="5" max="7" width="7.33203125" hidden="1" customWidth="1" outlineLevel="1"/>
    <col min="8" max="8" width="7.33203125" customWidth="1" collapsed="1"/>
    <col min="9" max="12" width="7.33203125" hidden="1" customWidth="1" outlineLevel="1"/>
    <col min="13" max="13" width="7.33203125" customWidth="1" collapsed="1"/>
    <col min="14" max="17" width="7.33203125" hidden="1" customWidth="1" outlineLevel="1"/>
    <col min="18" max="18" width="7.33203125" customWidth="1" collapsed="1"/>
    <col min="19" max="21" width="7.33203125" hidden="1" customWidth="1" outlineLevel="1"/>
    <col min="22" max="22" width="7.88671875" hidden="1" customWidth="1" outlineLevel="1"/>
    <col min="23" max="23" width="7.88671875" customWidth="1" collapsed="1"/>
    <col min="24" max="24" width="7.88671875" hidden="1" customWidth="1" outlineLevel="1"/>
    <col min="25" max="25" width="7.6640625" hidden="1" customWidth="1" outlineLevel="1"/>
    <col min="26" max="26" width="7.6640625" customWidth="1" collapsed="1"/>
    <col min="27" max="28" width="7.6640625" customWidth="1"/>
  </cols>
  <sheetData>
    <row r="1" spans="1:28" x14ac:dyDescent="0.3">
      <c r="A1" s="14" t="s">
        <v>24</v>
      </c>
    </row>
    <row r="4" spans="1:28" x14ac:dyDescent="0.3">
      <c r="A4" s="1" t="s">
        <v>112</v>
      </c>
      <c r="B4" s="1" t="s">
        <v>171</v>
      </c>
      <c r="C4" s="1">
        <v>1995</v>
      </c>
      <c r="D4" s="1">
        <v>1996</v>
      </c>
      <c r="E4" s="1">
        <v>1997</v>
      </c>
      <c r="F4" s="1">
        <v>1998</v>
      </c>
      <c r="G4" s="1">
        <v>1999</v>
      </c>
      <c r="H4" s="1">
        <v>2000</v>
      </c>
      <c r="I4" s="1">
        <v>2001</v>
      </c>
      <c r="J4" s="1">
        <v>2002</v>
      </c>
      <c r="K4" s="1">
        <v>2003</v>
      </c>
      <c r="L4" s="1">
        <v>2004</v>
      </c>
      <c r="M4" s="1">
        <v>2005</v>
      </c>
      <c r="N4" s="1">
        <v>2006</v>
      </c>
      <c r="O4" s="1">
        <v>2007</v>
      </c>
      <c r="P4" s="1">
        <v>2008</v>
      </c>
      <c r="Q4" s="1">
        <v>2009</v>
      </c>
      <c r="R4" s="1">
        <v>2010</v>
      </c>
      <c r="S4" s="1">
        <v>2011</v>
      </c>
      <c r="T4" s="1">
        <v>2012</v>
      </c>
      <c r="U4" s="1">
        <v>2013</v>
      </c>
      <c r="V4" s="1">
        <v>2014</v>
      </c>
      <c r="W4" s="1">
        <v>2015</v>
      </c>
      <c r="X4" s="1">
        <v>2016</v>
      </c>
      <c r="Y4" s="1">
        <v>2017</v>
      </c>
      <c r="Z4" s="1">
        <v>2018</v>
      </c>
      <c r="AA4" s="1">
        <v>2019</v>
      </c>
      <c r="AB4" s="1">
        <v>2020</v>
      </c>
    </row>
    <row r="5" spans="1:28" x14ac:dyDescent="0.3">
      <c r="A5" s="26" t="s">
        <v>144</v>
      </c>
      <c r="B5" s="12" t="s">
        <v>145</v>
      </c>
      <c r="C5" s="4">
        <v>4919.5681099999993</v>
      </c>
      <c r="D5" s="4">
        <v>4688.5662299999995</v>
      </c>
      <c r="E5" s="4">
        <v>1924.87282</v>
      </c>
      <c r="F5" s="4">
        <v>991.94865486101082</v>
      </c>
      <c r="G5" s="4">
        <v>428.57013032313216</v>
      </c>
      <c r="H5" s="4">
        <v>445.87435113811625</v>
      </c>
      <c r="I5" s="4">
        <v>275.60458</v>
      </c>
      <c r="J5" s="4">
        <v>100.82107999999999</v>
      </c>
      <c r="K5" s="4">
        <v>258.67014999999998</v>
      </c>
      <c r="L5" s="4">
        <v>376.61942999999997</v>
      </c>
      <c r="M5" s="4">
        <v>900.22529362645321</v>
      </c>
      <c r="N5" s="4">
        <v>790.43615695736287</v>
      </c>
      <c r="O5" s="4">
        <v>958.81207132397549</v>
      </c>
      <c r="P5" s="4">
        <v>1233.2149035278521</v>
      </c>
      <c r="Q5" s="4">
        <v>839.00835993635712</v>
      </c>
      <c r="R5" s="4">
        <v>684.06605677260416</v>
      </c>
      <c r="S5" s="4">
        <v>1036.8180689612377</v>
      </c>
      <c r="T5" s="4">
        <v>879.32691688712077</v>
      </c>
      <c r="U5" s="4">
        <v>971.82713838380846</v>
      </c>
      <c r="V5" s="4">
        <v>1085.5001090939916</v>
      </c>
      <c r="W5" s="4">
        <v>1250.6491493165911</v>
      </c>
      <c r="X5" s="4">
        <v>1440.7312314485639</v>
      </c>
      <c r="Y5" s="4">
        <v>1590.7546398336017</v>
      </c>
      <c r="Z5" s="4">
        <v>1739.9739258297236</v>
      </c>
      <c r="AA5" s="4">
        <v>1406.6640547593659</v>
      </c>
      <c r="AB5" s="4">
        <v>968.30769384861776</v>
      </c>
    </row>
    <row r="6" spans="1:28" x14ac:dyDescent="0.3">
      <c r="A6" s="26" t="s">
        <v>146</v>
      </c>
      <c r="B6" s="12" t="s">
        <v>147</v>
      </c>
      <c r="C6" s="4"/>
      <c r="D6" s="4"/>
      <c r="E6" s="4"/>
      <c r="F6" s="4"/>
      <c r="G6" s="4"/>
      <c r="H6" s="4"/>
      <c r="I6" s="4"/>
      <c r="J6" s="4"/>
      <c r="K6" s="4"/>
      <c r="L6" s="4"/>
      <c r="M6" s="4">
        <v>17.76336723</v>
      </c>
      <c r="N6" s="4">
        <v>7.6232395000000004</v>
      </c>
      <c r="O6" s="4">
        <v>8.4595600000000015</v>
      </c>
      <c r="P6" s="4">
        <v>9.1601124600000023</v>
      </c>
      <c r="Q6" s="4">
        <v>7.450252184</v>
      </c>
      <c r="R6" s="4">
        <v>13.000231684000005</v>
      </c>
      <c r="S6" s="4">
        <v>13.820136999999999</v>
      </c>
      <c r="T6" s="4">
        <v>14.297748</v>
      </c>
      <c r="U6" s="4">
        <v>12.562527768000001</v>
      </c>
      <c r="V6" s="4">
        <v>12.285369500000002</v>
      </c>
      <c r="W6" s="4">
        <v>13.573497184000001</v>
      </c>
      <c r="X6" s="4">
        <v>21.143611700000005</v>
      </c>
      <c r="Y6" s="4">
        <v>18.967407809000001</v>
      </c>
      <c r="Z6" s="4">
        <v>20.668314460000001</v>
      </c>
      <c r="AA6" s="4">
        <v>18.661922999678499</v>
      </c>
      <c r="AB6" s="4">
        <v>20.097941369999997</v>
      </c>
    </row>
    <row r="7" spans="1:28" x14ac:dyDescent="0.3">
      <c r="A7" s="26" t="s">
        <v>148</v>
      </c>
      <c r="B7" s="12" t="s">
        <v>149</v>
      </c>
      <c r="C7" s="4">
        <v>66.109909643415108</v>
      </c>
      <c r="D7" s="4">
        <v>145.18654590091921</v>
      </c>
      <c r="E7" s="4">
        <v>236.93429945418785</v>
      </c>
      <c r="F7" s="4">
        <v>361.28926850902928</v>
      </c>
      <c r="G7" s="4">
        <v>485.05546780264314</v>
      </c>
      <c r="H7" s="4">
        <v>625.117620391223</v>
      </c>
      <c r="I7" s="4">
        <v>732.76845341868318</v>
      </c>
      <c r="J7" s="4">
        <v>881.46678363112426</v>
      </c>
      <c r="K7" s="4">
        <v>1086.8048766945003</v>
      </c>
      <c r="L7" s="4">
        <v>1148.2258934782712</v>
      </c>
      <c r="M7" s="4">
        <v>1221.2758029251497</v>
      </c>
      <c r="N7" s="4">
        <v>1292.1485193714527</v>
      </c>
      <c r="O7" s="4">
        <v>1449.1376276524479</v>
      </c>
      <c r="P7" s="4">
        <v>1548.3754634399261</v>
      </c>
      <c r="Q7" s="4">
        <v>1682.2928020598144</v>
      </c>
      <c r="R7" s="4">
        <v>1752.8782615830769</v>
      </c>
      <c r="S7" s="4">
        <v>1821.2897654903588</v>
      </c>
      <c r="T7" s="4">
        <v>1923.1578235615391</v>
      </c>
      <c r="U7" s="4">
        <v>1932.9174228318475</v>
      </c>
      <c r="V7" s="4">
        <v>2002.2739602734525</v>
      </c>
      <c r="W7" s="4">
        <v>1940.8506373880984</v>
      </c>
      <c r="X7" s="4">
        <v>1936.430427109766</v>
      </c>
      <c r="Y7" s="4">
        <v>1915.0297439076155</v>
      </c>
      <c r="Z7" s="4">
        <v>1917.428543416612</v>
      </c>
      <c r="AA7" s="4">
        <v>1710.5286454925076</v>
      </c>
      <c r="AB7" s="4">
        <v>1539.4933378664989</v>
      </c>
    </row>
    <row r="8" spans="1:28" x14ac:dyDescent="0.3">
      <c r="A8" s="26" t="s">
        <v>150</v>
      </c>
      <c r="B8" s="12" t="s">
        <v>151</v>
      </c>
      <c r="C8" s="4">
        <v>5.3287426474916459E-2</v>
      </c>
      <c r="D8" s="4">
        <v>0.65192821767780285</v>
      </c>
      <c r="E8" s="4">
        <v>1.2288379433793444</v>
      </c>
      <c r="F8" s="4">
        <v>1.7228713643179769</v>
      </c>
      <c r="G8" s="4">
        <v>2.1748506139222297</v>
      </c>
      <c r="H8" s="4">
        <v>2.5890281662388253</v>
      </c>
      <c r="I8" s="4">
        <v>2.9940002288132841</v>
      </c>
      <c r="J8" s="4">
        <v>3.3640623382173782</v>
      </c>
      <c r="K8" s="4">
        <v>3.7841017367867966</v>
      </c>
      <c r="L8" s="4">
        <v>4.2407233373674025</v>
      </c>
      <c r="M8" s="4">
        <v>22.955665225700407</v>
      </c>
      <c r="N8" s="4">
        <v>21.569577199209526</v>
      </c>
      <c r="O8" s="4">
        <v>20.165541917432282</v>
      </c>
      <c r="P8" s="4">
        <v>18.218761796449712</v>
      </c>
      <c r="Q8" s="4">
        <v>18.859206341037122</v>
      </c>
      <c r="R8" s="4">
        <v>18.683632578226394</v>
      </c>
      <c r="S8" s="4">
        <v>18.808749751458102</v>
      </c>
      <c r="T8" s="4">
        <v>19.299872427617665</v>
      </c>
      <c r="U8" s="4">
        <v>21.433363824317091</v>
      </c>
      <c r="V8" s="4">
        <v>21.980420811993888</v>
      </c>
      <c r="W8" s="4">
        <v>23.585370434058849</v>
      </c>
      <c r="X8" s="4">
        <v>21.404652546106121</v>
      </c>
      <c r="Y8" s="4">
        <v>20.463514064441995</v>
      </c>
      <c r="Z8" s="4">
        <v>19.354956845205006</v>
      </c>
      <c r="AA8" s="4">
        <v>16.483741701487386</v>
      </c>
      <c r="AB8" s="4">
        <v>15.609273774750609</v>
      </c>
    </row>
    <row r="9" spans="1:28" x14ac:dyDescent="0.3">
      <c r="A9" s="26" t="s">
        <v>152</v>
      </c>
      <c r="B9" s="12" t="s">
        <v>153</v>
      </c>
      <c r="C9" s="4">
        <v>1.5440825412499999</v>
      </c>
      <c r="D9" s="4">
        <v>2.6277075825000002</v>
      </c>
      <c r="E9" s="4">
        <v>3.9200814696752668</v>
      </c>
      <c r="F9" s="4">
        <v>5.4744711343505337</v>
      </c>
      <c r="G9" s="4">
        <v>7.8816844140257993</v>
      </c>
      <c r="H9" s="4">
        <v>10.629979584951068</v>
      </c>
      <c r="I9" s="4">
        <v>13.253666899951067</v>
      </c>
      <c r="J9" s="4">
        <v>15.669950783701072</v>
      </c>
      <c r="K9" s="4">
        <v>18.865337803701067</v>
      </c>
      <c r="L9" s="4">
        <v>22.117963046201069</v>
      </c>
      <c r="M9" s="4">
        <v>26.603089003951069</v>
      </c>
      <c r="N9" s="4">
        <v>29.314248702951076</v>
      </c>
      <c r="O9" s="4">
        <v>32.185515593561384</v>
      </c>
      <c r="P9" s="4">
        <v>34.417618331136126</v>
      </c>
      <c r="Q9" s="4">
        <v>38.831465396960873</v>
      </c>
      <c r="R9" s="4">
        <v>41.329053349035576</v>
      </c>
      <c r="S9" s="4">
        <v>42.123066678499995</v>
      </c>
      <c r="T9" s="4">
        <v>40.478687418499995</v>
      </c>
      <c r="U9" s="4">
        <v>40.794113857999996</v>
      </c>
      <c r="V9" s="4">
        <v>44.00911600125</v>
      </c>
      <c r="W9" s="4">
        <v>36.763887076399996</v>
      </c>
      <c r="X9" s="4">
        <v>29.977571196749999</v>
      </c>
      <c r="Y9" s="4">
        <v>20.994583693999999</v>
      </c>
      <c r="Z9" s="4">
        <v>21.507446446887492</v>
      </c>
      <c r="AA9" s="4">
        <v>20.840866350662502</v>
      </c>
      <c r="AB9" s="4">
        <v>22.381873250537506</v>
      </c>
    </row>
    <row r="10" spans="1:28" x14ac:dyDescent="0.3">
      <c r="A10" s="26" t="s">
        <v>154</v>
      </c>
      <c r="B10" s="12" t="s">
        <v>155</v>
      </c>
      <c r="C10" s="4">
        <v>23.512082381334569</v>
      </c>
      <c r="D10" s="4">
        <v>36.316868421265596</v>
      </c>
      <c r="E10" s="4">
        <v>51.814887649495795</v>
      </c>
      <c r="F10" s="4">
        <v>69.049791882708149</v>
      </c>
      <c r="G10" s="4">
        <v>92.776351974647113</v>
      </c>
      <c r="H10" s="4">
        <v>117.60044181443806</v>
      </c>
      <c r="I10" s="4">
        <v>141.85853982450647</v>
      </c>
      <c r="J10" s="4">
        <v>171.42633299253077</v>
      </c>
      <c r="K10" s="4">
        <v>200.20294372498216</v>
      </c>
      <c r="L10" s="4">
        <v>218.08523996455651</v>
      </c>
      <c r="M10" s="4">
        <v>245.80542549125266</v>
      </c>
      <c r="N10" s="4">
        <v>277.32999884383656</v>
      </c>
      <c r="O10" s="4">
        <v>316.35942380818295</v>
      </c>
      <c r="P10" s="4">
        <v>345.89029801611247</v>
      </c>
      <c r="Q10" s="4">
        <v>385.56407033082587</v>
      </c>
      <c r="R10" s="4">
        <v>412.75420906527876</v>
      </c>
      <c r="S10" s="4">
        <v>439.95989478646527</v>
      </c>
      <c r="T10" s="4">
        <v>463.05479266207414</v>
      </c>
      <c r="U10" s="4">
        <v>466.01383213004021</v>
      </c>
      <c r="V10" s="4">
        <v>477.0865403150097</v>
      </c>
      <c r="W10" s="4">
        <v>470.76607083529478</v>
      </c>
      <c r="X10" s="4">
        <v>471.12013526875444</v>
      </c>
      <c r="Y10" s="4">
        <v>460.18686227615103</v>
      </c>
      <c r="Z10" s="4">
        <v>451.467776213028</v>
      </c>
      <c r="AA10" s="4">
        <v>421.1264777992252</v>
      </c>
      <c r="AB10" s="4">
        <v>370.49295405987505</v>
      </c>
    </row>
    <row r="11" spans="1:28" x14ac:dyDescent="0.3">
      <c r="A11" s="26" t="s">
        <v>156</v>
      </c>
      <c r="B11" s="12" t="s">
        <v>157</v>
      </c>
      <c r="C11" s="4">
        <v>2.8021226554663619</v>
      </c>
      <c r="D11" s="4">
        <v>4.9896711585090783</v>
      </c>
      <c r="E11" s="4">
        <v>7.9676166420507251</v>
      </c>
      <c r="F11" s="4">
        <v>23.754360764391329</v>
      </c>
      <c r="G11" s="4">
        <v>18.646019830391854</v>
      </c>
      <c r="H11" s="4">
        <v>52.145152980560773</v>
      </c>
      <c r="I11" s="4">
        <v>46.8542624095995</v>
      </c>
      <c r="J11" s="4">
        <v>61.160549914338119</v>
      </c>
      <c r="K11" s="4">
        <v>54.687147005249862</v>
      </c>
      <c r="L11" s="4">
        <v>74.883101451160229</v>
      </c>
      <c r="M11" s="4">
        <v>82.20613653674063</v>
      </c>
      <c r="N11" s="4">
        <v>96.186297143538141</v>
      </c>
      <c r="O11" s="4">
        <v>116.8202772565282</v>
      </c>
      <c r="P11" s="4">
        <v>138.53963061828031</v>
      </c>
      <c r="Q11" s="4">
        <v>155.48356682451674</v>
      </c>
      <c r="R11" s="4">
        <v>167.93121416442514</v>
      </c>
      <c r="S11" s="4">
        <v>191.01296513506173</v>
      </c>
      <c r="T11" s="4">
        <v>199.16407331635313</v>
      </c>
      <c r="U11" s="4">
        <v>218.16173316724507</v>
      </c>
      <c r="V11" s="4">
        <v>270.08318068934676</v>
      </c>
      <c r="W11" s="4">
        <v>312.57464263773636</v>
      </c>
      <c r="X11" s="4">
        <v>344.12250502377839</v>
      </c>
      <c r="Y11" s="4">
        <v>385.14719113910712</v>
      </c>
      <c r="Z11" s="4">
        <v>400.21371244078591</v>
      </c>
      <c r="AA11" s="4">
        <v>437.37242697808171</v>
      </c>
      <c r="AB11" s="4">
        <v>460.94999615944084</v>
      </c>
    </row>
    <row r="12" spans="1:28" x14ac:dyDescent="0.3">
      <c r="A12" s="26" t="s">
        <v>158</v>
      </c>
      <c r="B12" s="12" t="s">
        <v>159</v>
      </c>
      <c r="C12" s="4">
        <v>356.79929231844562</v>
      </c>
      <c r="D12" s="4">
        <v>354.72756305768024</v>
      </c>
      <c r="E12" s="4">
        <v>365.83084899062266</v>
      </c>
      <c r="F12" s="4">
        <v>365.58517950946725</v>
      </c>
      <c r="G12" s="4">
        <v>288.12485750946621</v>
      </c>
      <c r="H12" s="4">
        <v>268.05507367173897</v>
      </c>
      <c r="I12" s="4">
        <v>215.28533209466383</v>
      </c>
      <c r="J12" s="4">
        <v>240.42560880488523</v>
      </c>
      <c r="K12" s="4">
        <v>190.59224908355642</v>
      </c>
      <c r="L12" s="4">
        <v>176.80146033132073</v>
      </c>
      <c r="M12" s="4">
        <v>122.19110058260999</v>
      </c>
      <c r="N12" s="4">
        <v>138.00878679239111</v>
      </c>
      <c r="O12" s="4">
        <v>156.84042288744521</v>
      </c>
      <c r="P12" s="4">
        <v>145.90508428363793</v>
      </c>
      <c r="Q12" s="4">
        <v>121.1341675710748</v>
      </c>
      <c r="R12" s="4">
        <v>119.48780715196364</v>
      </c>
      <c r="S12" s="4">
        <v>103.44839147077495</v>
      </c>
      <c r="T12" s="4">
        <v>89.217139651672753</v>
      </c>
      <c r="U12" s="4">
        <v>60.74400280189694</v>
      </c>
      <c r="V12" s="4">
        <v>64.994914705966551</v>
      </c>
      <c r="W12" s="4">
        <v>70.795281544916762</v>
      </c>
      <c r="X12" s="4">
        <v>92.105511140341449</v>
      </c>
      <c r="Y12" s="4">
        <v>87.074029511499788</v>
      </c>
      <c r="Z12" s="4">
        <v>54.583638666733655</v>
      </c>
      <c r="AA12" s="4">
        <v>42.407814597943968</v>
      </c>
      <c r="AB12" s="4">
        <v>44.817372470205513</v>
      </c>
    </row>
    <row r="13" spans="1:28" x14ac:dyDescent="0.3">
      <c r="A13" s="26" t="s">
        <v>160</v>
      </c>
      <c r="B13" s="12" t="s">
        <v>30</v>
      </c>
      <c r="C13" s="4">
        <v>0.58346399999999998</v>
      </c>
      <c r="D13" s="4">
        <v>1.1490698799999999</v>
      </c>
      <c r="E13" s="4">
        <v>1.8910041836000002</v>
      </c>
      <c r="F13" s="4">
        <v>2.8015942580920004</v>
      </c>
      <c r="G13" s="4">
        <v>3.7380378463492399</v>
      </c>
      <c r="H13" s="4">
        <v>4.8630665959587622</v>
      </c>
      <c r="I13" s="4">
        <v>5.6709817299800003</v>
      </c>
      <c r="J13" s="4">
        <v>6.3219205449805997</v>
      </c>
      <c r="K13" s="4">
        <v>7.264604425631183</v>
      </c>
      <c r="L13" s="4">
        <v>8.9307786208622471</v>
      </c>
      <c r="M13" s="4">
        <v>12.41466811723638</v>
      </c>
      <c r="N13" s="4">
        <v>13.370477793719289</v>
      </c>
      <c r="O13" s="4">
        <v>13.377663314107711</v>
      </c>
      <c r="P13" s="4">
        <v>13.377670443784478</v>
      </c>
      <c r="Q13" s="4">
        <v>13.504373010120943</v>
      </c>
      <c r="R13" s="4">
        <v>13.957635912177318</v>
      </c>
      <c r="S13" s="4">
        <v>11.619198116284998</v>
      </c>
      <c r="T13" s="4">
        <v>11.534370117577874</v>
      </c>
      <c r="U13" s="4">
        <v>11.981564177013427</v>
      </c>
      <c r="V13" s="4">
        <v>12.486687761838089</v>
      </c>
      <c r="W13" s="4">
        <v>13.14992809326159</v>
      </c>
      <c r="X13" s="4">
        <v>12.507097879943485</v>
      </c>
      <c r="Y13" s="4">
        <v>12.569297550399128</v>
      </c>
      <c r="Z13" s="4">
        <v>12.03445792216287</v>
      </c>
      <c r="AA13" s="4">
        <v>12.105934850199418</v>
      </c>
      <c r="AB13" s="4">
        <v>10.381735395268571</v>
      </c>
    </row>
    <row r="14" spans="1:28" x14ac:dyDescent="0.3">
      <c r="A14" s="26" t="s">
        <v>161</v>
      </c>
      <c r="B14" s="12" t="s">
        <v>162</v>
      </c>
      <c r="C14" s="4"/>
      <c r="D14" s="4"/>
      <c r="E14" s="4"/>
      <c r="F14" s="4">
        <v>0.51831603092783518</v>
      </c>
      <c r="G14" s="4">
        <v>0.46376226804123705</v>
      </c>
      <c r="H14" s="4">
        <v>0.40356958762886597</v>
      </c>
      <c r="I14" s="4">
        <v>6.1665507069587626</v>
      </c>
      <c r="J14" s="4">
        <v>20.069072164948452</v>
      </c>
      <c r="K14" s="4">
        <v>25.320618556701032</v>
      </c>
      <c r="L14" s="4">
        <v>38.367525773195879</v>
      </c>
      <c r="M14" s="4">
        <v>39.652731958762885</v>
      </c>
      <c r="N14" s="4">
        <v>42.555</v>
      </c>
      <c r="O14" s="4">
        <v>44.763518041237113</v>
      </c>
      <c r="P14" s="4">
        <v>45.821100581443297</v>
      </c>
      <c r="Q14" s="4">
        <v>47.036892006185568</v>
      </c>
      <c r="R14" s="4">
        <v>46.472810090721644</v>
      </c>
      <c r="S14" s="4">
        <v>47.110242349484537</v>
      </c>
      <c r="T14" s="4">
        <v>48.219345055670104</v>
      </c>
      <c r="U14" s="4">
        <v>48.697409072164945</v>
      </c>
      <c r="V14" s="4">
        <v>49.099989095876289</v>
      </c>
      <c r="W14" s="4">
        <v>48.955900580412376</v>
      </c>
      <c r="X14" s="4">
        <v>49.011965412371126</v>
      </c>
      <c r="Y14" s="4">
        <v>47.190110103092785</v>
      </c>
      <c r="Z14" s="4">
        <v>47.41510539756365</v>
      </c>
      <c r="AA14" s="4">
        <v>47.645744121857696</v>
      </c>
      <c r="AB14" s="4">
        <v>47.900969694398981</v>
      </c>
    </row>
    <row r="15" spans="1:28" x14ac:dyDescent="0.3">
      <c r="A15" s="26" t="s">
        <v>163</v>
      </c>
      <c r="B15" s="12" t="s">
        <v>164</v>
      </c>
      <c r="C15" s="4">
        <v>41.455600992634785</v>
      </c>
      <c r="D15" s="4">
        <v>43.217849661771446</v>
      </c>
      <c r="E15" s="4">
        <v>44.199043429245521</v>
      </c>
      <c r="F15" s="4">
        <v>44.845232791342255</v>
      </c>
      <c r="G15" s="4">
        <v>45.360422299773937</v>
      </c>
      <c r="H15" s="4">
        <v>70.263441841310865</v>
      </c>
      <c r="I15" s="4">
        <v>70.096014710138192</v>
      </c>
      <c r="J15" s="4">
        <v>66.70771565997515</v>
      </c>
      <c r="K15" s="4">
        <v>67.667207489547678</v>
      </c>
      <c r="L15" s="4">
        <v>51.642662997502384</v>
      </c>
      <c r="M15" s="4">
        <v>50.298726515981912</v>
      </c>
      <c r="N15" s="4">
        <v>48.065268203736039</v>
      </c>
      <c r="O15" s="4">
        <v>40.697294317756977</v>
      </c>
      <c r="P15" s="4">
        <v>36.333479671368025</v>
      </c>
      <c r="Q15" s="4">
        <v>28.783785415892197</v>
      </c>
      <c r="R15" s="4">
        <v>34.646623162147961</v>
      </c>
      <c r="S15" s="4">
        <v>39.573406476038187</v>
      </c>
      <c r="T15" s="4">
        <v>39.262913232498306</v>
      </c>
      <c r="U15" s="4">
        <v>34.021882045385411</v>
      </c>
      <c r="V15" s="4">
        <v>33.190982097553885</v>
      </c>
      <c r="W15" s="4">
        <v>41.539878389246006</v>
      </c>
      <c r="X15" s="4">
        <v>45.12663403035917</v>
      </c>
      <c r="Y15" s="4">
        <v>35.69817486286783</v>
      </c>
      <c r="Z15" s="4">
        <v>2.7149453689846301</v>
      </c>
      <c r="AA15" s="4">
        <v>2.2015270008876144</v>
      </c>
      <c r="AB15" s="4">
        <v>2.3143359642730132</v>
      </c>
    </row>
    <row r="16" spans="1:28" x14ac:dyDescent="0.3">
      <c r="A16" s="26" t="s">
        <v>165</v>
      </c>
      <c r="B16" s="12" t="s">
        <v>166</v>
      </c>
      <c r="C16" s="4">
        <v>8.0135691999999992</v>
      </c>
      <c r="D16" s="4">
        <v>8.3247588000000015</v>
      </c>
      <c r="E16" s="4">
        <v>8.6359484000000002</v>
      </c>
      <c r="F16" s="4">
        <v>8.9471379999999989</v>
      </c>
      <c r="G16" s="4">
        <v>9.2583276000000012</v>
      </c>
      <c r="H16" s="4">
        <v>9.6391940000000016</v>
      </c>
      <c r="I16" s="4">
        <v>9.9852219999999985</v>
      </c>
      <c r="J16" s="4">
        <v>10.446504000000001</v>
      </c>
      <c r="K16" s="4">
        <v>10.850158999999998</v>
      </c>
      <c r="L16" s="4">
        <v>11.253814000000004</v>
      </c>
      <c r="M16" s="4">
        <v>11.185404119999999</v>
      </c>
      <c r="N16" s="4">
        <v>11.67452210916923</v>
      </c>
      <c r="O16" s="4">
        <v>12.135738598338463</v>
      </c>
      <c r="P16" s="4">
        <v>12.233894727507691</v>
      </c>
      <c r="Q16" s="4">
        <v>11.694818272799997</v>
      </c>
      <c r="R16" s="4">
        <v>15.837945215999998</v>
      </c>
      <c r="S16" s="4">
        <v>12.7274436792</v>
      </c>
      <c r="T16" s="4">
        <v>9.5421403193142851</v>
      </c>
      <c r="U16" s="4">
        <v>13.261129539428575</v>
      </c>
      <c r="V16" s="4">
        <v>10.946492059542857</v>
      </c>
      <c r="W16" s="4">
        <v>10.585032170297143</v>
      </c>
      <c r="X16" s="4">
        <v>12.260418402411426</v>
      </c>
      <c r="Y16" s="4">
        <v>19.340229082525717</v>
      </c>
      <c r="Z16" s="4">
        <v>12.91653228264</v>
      </c>
      <c r="AA16" s="4">
        <v>8.5599091570720169</v>
      </c>
      <c r="AB16" s="4">
        <v>10.991165784601975</v>
      </c>
    </row>
    <row r="17" spans="1:28" x14ac:dyDescent="0.3">
      <c r="A17" s="26" t="s">
        <v>167</v>
      </c>
      <c r="B17" s="12" t="s">
        <v>168</v>
      </c>
      <c r="C17" s="4">
        <v>79.766436412233531</v>
      </c>
      <c r="D17" s="4">
        <v>82.976382578111185</v>
      </c>
      <c r="E17" s="4">
        <v>87.529152920330063</v>
      </c>
      <c r="F17" s="4">
        <v>92.131125227126773</v>
      </c>
      <c r="G17" s="4">
        <v>97.722307478855498</v>
      </c>
      <c r="H17" s="4">
        <v>87.770417076066948</v>
      </c>
      <c r="I17" s="4">
        <v>104.49526682595018</v>
      </c>
      <c r="J17" s="4">
        <v>88.368340450769566</v>
      </c>
      <c r="K17" s="4">
        <v>76.701988481340777</v>
      </c>
      <c r="L17" s="4">
        <v>70.31510581160623</v>
      </c>
      <c r="M17" s="4">
        <v>69.859779926569061</v>
      </c>
      <c r="N17" s="4">
        <v>61.284579560382262</v>
      </c>
      <c r="O17" s="4">
        <v>67.139843999999997</v>
      </c>
      <c r="P17" s="4">
        <v>72.898606371373148</v>
      </c>
      <c r="Q17" s="4">
        <v>79.569421936286261</v>
      </c>
      <c r="R17" s="4">
        <v>86.173529345550264</v>
      </c>
      <c r="S17" s="4">
        <v>92.711595680721615</v>
      </c>
      <c r="T17" s="4">
        <v>99.184281352541262</v>
      </c>
      <c r="U17" s="4">
        <v>101.02743365313528</v>
      </c>
      <c r="V17" s="4">
        <v>80.403994186437927</v>
      </c>
      <c r="W17" s="4">
        <v>78.90713341373359</v>
      </c>
      <c r="X17" s="4">
        <v>77.432169457064688</v>
      </c>
      <c r="Y17" s="4">
        <v>75.978814066187795</v>
      </c>
      <c r="Z17" s="4">
        <v>74.546782566182756</v>
      </c>
      <c r="AA17" s="4">
        <v>73.135793814771162</v>
      </c>
      <c r="AB17" s="4">
        <v>71.745570160131194</v>
      </c>
    </row>
    <row r="18" spans="1:28" x14ac:dyDescent="0.3">
      <c r="A18" s="26" t="s">
        <v>169</v>
      </c>
      <c r="B18" s="12" t="s">
        <v>170</v>
      </c>
      <c r="C18" s="4">
        <v>46.932725102204692</v>
      </c>
      <c r="D18" s="4">
        <v>46.932725102204692</v>
      </c>
      <c r="E18" s="4">
        <v>46.932725102204692</v>
      </c>
      <c r="F18" s="4">
        <v>46.932725102204692</v>
      </c>
      <c r="G18" s="4">
        <v>46.943830733954449</v>
      </c>
      <c r="H18" s="4">
        <v>46.986239219085462</v>
      </c>
      <c r="I18" s="4">
        <v>25.036702523802695</v>
      </c>
      <c r="J18" s="4">
        <v>17.768444143511168</v>
      </c>
      <c r="K18" s="4">
        <v>14.730974048494202</v>
      </c>
      <c r="L18" s="4">
        <v>8.9836030150673132</v>
      </c>
      <c r="M18" s="4">
        <v>7.9787552317023662</v>
      </c>
      <c r="N18" s="4">
        <v>5.6241946234075098</v>
      </c>
      <c r="O18" s="4">
        <v>1.2584357972697391</v>
      </c>
      <c r="P18" s="4">
        <v>0.79546046469595111</v>
      </c>
      <c r="Q18" s="4">
        <v>0.40012087204258895</v>
      </c>
      <c r="R18" s="4"/>
      <c r="S18" s="4"/>
      <c r="T18" s="4"/>
      <c r="U18" s="4"/>
      <c r="V18" s="4"/>
      <c r="W18" s="4"/>
      <c r="X18" s="4"/>
      <c r="Y18" s="4"/>
      <c r="Z18" s="4"/>
      <c r="AA18" s="4"/>
      <c r="AB18" s="4"/>
    </row>
    <row r="19" spans="1:28" x14ac:dyDescent="0.3">
      <c r="A19" s="34" t="s">
        <v>136</v>
      </c>
      <c r="B19" s="43"/>
      <c r="C19" s="35">
        <v>5547.1406826734601</v>
      </c>
      <c r="D19" s="35">
        <v>5415.6673003606402</v>
      </c>
      <c r="E19" s="35">
        <v>2781.7572661847921</v>
      </c>
      <c r="F19" s="35">
        <v>2015.0007294349691</v>
      </c>
      <c r="G19" s="35">
        <v>1526.7160506952027</v>
      </c>
      <c r="H19" s="35">
        <v>1741.9375760673181</v>
      </c>
      <c r="I19" s="35">
        <v>1650.069573373047</v>
      </c>
      <c r="J19" s="35">
        <v>1684.0163654289822</v>
      </c>
      <c r="K19" s="35">
        <v>2016.1423580504916</v>
      </c>
      <c r="L19" s="35">
        <v>2210.467301827111</v>
      </c>
      <c r="M19" s="35">
        <v>2830.4159464921108</v>
      </c>
      <c r="N19" s="35">
        <v>2835.1908668011561</v>
      </c>
      <c r="O19" s="35">
        <v>3238.1529345082827</v>
      </c>
      <c r="P19" s="35">
        <v>3655.1820847335671</v>
      </c>
      <c r="Q19" s="35">
        <v>3429.6133021579144</v>
      </c>
      <c r="R19" s="35">
        <v>3407.2190100752082</v>
      </c>
      <c r="S19" s="35">
        <v>3871.0229255755853</v>
      </c>
      <c r="T19" s="35">
        <v>3835.7401040024802</v>
      </c>
      <c r="U19" s="35">
        <v>3933.4435532522825</v>
      </c>
      <c r="V19" s="35">
        <v>4164.34175659226</v>
      </c>
      <c r="W19" s="35">
        <v>4312.6964090640467</v>
      </c>
      <c r="X19" s="35">
        <v>4553.3739306162088</v>
      </c>
      <c r="Y19" s="35">
        <v>4689.3945979004902</v>
      </c>
      <c r="Z19" s="35">
        <v>4774.8261378565085</v>
      </c>
      <c r="AA19" s="35">
        <v>4217.7348596237407</v>
      </c>
      <c r="AB19" s="35">
        <v>3585.4842197986</v>
      </c>
    </row>
    <row r="20" spans="1:28" x14ac:dyDescent="0.3">
      <c r="A20" s="17" t="s">
        <v>172</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row>
    <row r="21" spans="1:28" x14ac:dyDescent="0.3">
      <c r="Y21" s="11">
        <f>Y19/X19-1</f>
        <v>2.9872500997490725E-2</v>
      </c>
    </row>
    <row r="22" spans="1:28" x14ac:dyDescent="0.3">
      <c r="C22" s="4"/>
      <c r="D22" s="4"/>
      <c r="E22" s="4"/>
      <c r="F22" s="4"/>
      <c r="G22" s="4"/>
      <c r="H22" s="4"/>
      <c r="I22" s="4"/>
      <c r="J22" s="4"/>
      <c r="K22" s="4"/>
      <c r="L22" s="4"/>
      <c r="M22" s="4"/>
      <c r="N22" s="4"/>
      <c r="O22" s="4"/>
      <c r="P22" s="4"/>
      <c r="Q22" s="4"/>
      <c r="R22" s="4"/>
      <c r="S22" s="4"/>
      <c r="T22" s="4"/>
      <c r="U22" s="4"/>
      <c r="V22" s="4"/>
      <c r="W22" s="4"/>
      <c r="X22" s="4"/>
      <c r="Y22" s="4"/>
      <c r="Z22" s="4"/>
      <c r="AA22" s="4"/>
      <c r="AB22" s="4"/>
    </row>
    <row r="47" spans="26:28" x14ac:dyDescent="0.3">
      <c r="Z47" s="19"/>
      <c r="AA47" s="19"/>
      <c r="AB47" s="1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8F06D-F6D1-4CFB-98B4-AB5354D169AA}">
  <dimension ref="A1:AA19"/>
  <sheetViews>
    <sheetView zoomScale="80" zoomScaleNormal="80" workbookViewId="0">
      <selection activeCell="AL27" sqref="AL27"/>
    </sheetView>
  </sheetViews>
  <sheetFormatPr defaultColWidth="11.5546875" defaultRowHeight="14.4" outlineLevelCol="1" x14ac:dyDescent="0.3"/>
  <cols>
    <col min="1" max="1" width="26" customWidth="1"/>
    <col min="2" max="2" width="8.6640625" bestFit="1" customWidth="1"/>
    <col min="3" max="6" width="8.6640625" hidden="1" customWidth="1" outlineLevel="1"/>
    <col min="7" max="7" width="8.6640625" bestFit="1" customWidth="1" collapsed="1"/>
    <col min="8" max="11" width="8" hidden="1" customWidth="1" outlineLevel="1"/>
    <col min="12" max="12" width="8" customWidth="1" collapsed="1"/>
    <col min="13" max="16" width="8" hidden="1" customWidth="1" outlineLevel="1"/>
    <col min="17" max="17" width="8" customWidth="1" collapsed="1"/>
    <col min="18" max="21" width="8" hidden="1" customWidth="1" outlineLevel="1"/>
    <col min="22" max="22" width="8" customWidth="1" collapsed="1"/>
    <col min="23" max="24" width="8" hidden="1" customWidth="1" outlineLevel="1"/>
    <col min="25" max="25" width="8" customWidth="1" collapsed="1"/>
    <col min="26" max="27" width="8" customWidth="1"/>
  </cols>
  <sheetData>
    <row r="1" spans="1:27" x14ac:dyDescent="0.3">
      <c r="A1" s="14" t="s">
        <v>26</v>
      </c>
    </row>
    <row r="4" spans="1:27" x14ac:dyDescent="0.3">
      <c r="A4" s="1" t="s">
        <v>113</v>
      </c>
      <c r="B4" s="1">
        <v>1995</v>
      </c>
      <c r="C4" s="1">
        <v>1996</v>
      </c>
      <c r="D4" s="1">
        <v>1997</v>
      </c>
      <c r="E4" s="1">
        <v>1998</v>
      </c>
      <c r="F4" s="1">
        <v>1999</v>
      </c>
      <c r="G4" s="1">
        <v>2000</v>
      </c>
      <c r="H4" s="1">
        <v>2001</v>
      </c>
      <c r="I4" s="1">
        <v>2002</v>
      </c>
      <c r="J4" s="1">
        <v>2003</v>
      </c>
      <c r="K4" s="1">
        <v>2004</v>
      </c>
      <c r="L4" s="1">
        <v>2005</v>
      </c>
      <c r="M4" s="1">
        <v>2006</v>
      </c>
      <c r="N4" s="1">
        <v>2007</v>
      </c>
      <c r="O4" s="1">
        <v>2008</v>
      </c>
      <c r="P4" s="1">
        <v>2009</v>
      </c>
      <c r="Q4" s="1">
        <v>2010</v>
      </c>
      <c r="R4" s="1">
        <v>2011</v>
      </c>
      <c r="S4" s="1">
        <v>2012</v>
      </c>
      <c r="T4" s="1">
        <v>2013</v>
      </c>
      <c r="U4" s="1">
        <v>2014</v>
      </c>
      <c r="V4" s="1">
        <v>2015</v>
      </c>
      <c r="W4" s="1">
        <v>2016</v>
      </c>
      <c r="X4" s="1">
        <v>2017</v>
      </c>
      <c r="Y4" s="1">
        <v>2018</v>
      </c>
      <c r="Z4" s="1">
        <v>2019</v>
      </c>
      <c r="AA4" s="1">
        <v>2020</v>
      </c>
    </row>
    <row r="5" spans="1:27" x14ac:dyDescent="0.3">
      <c r="A5" s="12" t="s">
        <v>114</v>
      </c>
      <c r="B5" s="8">
        <v>47.301306568379616</v>
      </c>
      <c r="C5" s="8">
        <v>46.828293502695814</v>
      </c>
      <c r="D5" s="8">
        <v>46.360010567668859</v>
      </c>
      <c r="E5" s="8">
        <v>45.896410461992168</v>
      </c>
      <c r="F5" s="8">
        <v>45.437446357372252</v>
      </c>
      <c r="G5" s="8">
        <v>44.983071893798524</v>
      </c>
      <c r="H5" s="8">
        <v>44.533241174860542</v>
      </c>
      <c r="I5" s="8">
        <v>31.270906794305247</v>
      </c>
      <c r="J5" s="8">
        <v>30.830027706674127</v>
      </c>
      <c r="K5" s="8">
        <v>30.393557409919318</v>
      </c>
      <c r="L5" s="8">
        <v>29.961451816132058</v>
      </c>
      <c r="M5" s="8">
        <v>29.533667278282671</v>
      </c>
      <c r="N5" s="8">
        <v>29.110160585811776</v>
      </c>
      <c r="O5" s="8">
        <v>28.690888960265593</v>
      </c>
      <c r="P5" s="8"/>
      <c r="Q5" s="8"/>
      <c r="R5" s="8"/>
      <c r="S5" s="8"/>
      <c r="T5" s="8"/>
      <c r="U5" s="8"/>
      <c r="V5" s="8"/>
      <c r="W5" s="8"/>
      <c r="X5" s="8"/>
      <c r="Y5" s="8"/>
      <c r="Z5" s="8"/>
      <c r="AA5" s="8"/>
    </row>
    <row r="6" spans="1:27" x14ac:dyDescent="0.3">
      <c r="A6" s="12" t="s">
        <v>115</v>
      </c>
      <c r="B6" s="8">
        <v>286.06817220347625</v>
      </c>
      <c r="C6" s="8">
        <v>285.26211361079481</v>
      </c>
      <c r="D6" s="8">
        <v>284.45605501811332</v>
      </c>
      <c r="E6" s="8">
        <v>283.64999642543188</v>
      </c>
      <c r="F6" s="8">
        <v>282.84393783275044</v>
      </c>
      <c r="G6" s="8">
        <v>282.037879240069</v>
      </c>
      <c r="H6" s="8">
        <v>281.23182064738756</v>
      </c>
      <c r="I6" s="8">
        <v>213.07268017270218</v>
      </c>
      <c r="J6" s="8">
        <v>212.26662158002074</v>
      </c>
      <c r="K6" s="8">
        <v>211.46056298733927</v>
      </c>
      <c r="L6" s="8">
        <v>210.65450439465783</v>
      </c>
      <c r="M6" s="8">
        <v>209.8484458019764</v>
      </c>
      <c r="N6" s="8">
        <v>209.46034351661123</v>
      </c>
      <c r="O6" s="8">
        <v>209.0722412312461</v>
      </c>
      <c r="P6" s="8">
        <v>1.0711917464156784E-15</v>
      </c>
      <c r="Q6" s="8">
        <v>1.0711917464156784E-15</v>
      </c>
      <c r="R6" s="8">
        <v>1.0711917464156784E-15</v>
      </c>
      <c r="S6" s="8">
        <v>1.0711917464156784E-15</v>
      </c>
      <c r="T6" s="8">
        <v>1.0711917464156784E-15</v>
      </c>
      <c r="U6" s="8"/>
      <c r="V6" s="8"/>
      <c r="W6" s="8"/>
      <c r="X6" s="8"/>
      <c r="Y6" s="8"/>
      <c r="Z6" s="8"/>
      <c r="AA6" s="8"/>
    </row>
    <row r="7" spans="1:27" x14ac:dyDescent="0.3">
      <c r="A7" s="12" t="s">
        <v>116</v>
      </c>
      <c r="B7" s="8">
        <v>15.628485036543783</v>
      </c>
      <c r="C7" s="8">
        <v>16.0209723041892</v>
      </c>
      <c r="D7" s="8">
        <v>16.490439858368084</v>
      </c>
      <c r="E7" s="8">
        <v>17.880314934650933</v>
      </c>
      <c r="F7" s="8">
        <v>17.777027389059782</v>
      </c>
      <c r="G7" s="8">
        <v>19.246346342265433</v>
      </c>
      <c r="H7" s="8">
        <v>17.817710609142019</v>
      </c>
      <c r="I7" s="8">
        <v>16.808773582015881</v>
      </c>
      <c r="J7" s="8">
        <v>16.73070101103399</v>
      </c>
      <c r="K7" s="8">
        <v>16.375468497524835</v>
      </c>
      <c r="L7" s="8">
        <v>16.085215275413194</v>
      </c>
      <c r="M7" s="8">
        <v>15.71622246904316</v>
      </c>
      <c r="N7" s="8">
        <v>20.904382711274668</v>
      </c>
      <c r="O7" s="8">
        <v>18.809046366882157</v>
      </c>
      <c r="P7" s="8">
        <v>16.136610273924568</v>
      </c>
      <c r="Q7" s="8">
        <v>13.584094450937663</v>
      </c>
      <c r="R7" s="8">
        <v>12.34968253759077</v>
      </c>
      <c r="S7" s="8">
        <v>11.180541649841441</v>
      </c>
      <c r="T7" s="8">
        <v>10.111481354404274</v>
      </c>
      <c r="U7" s="8">
        <v>7.9698821025088167</v>
      </c>
      <c r="V7" s="8">
        <v>5.9573048846406449</v>
      </c>
      <c r="W7" s="8">
        <v>4.3548509334763681</v>
      </c>
      <c r="X7" s="8">
        <v>2.8192816827061642</v>
      </c>
      <c r="Y7" s="8">
        <v>0.75374530000000561</v>
      </c>
      <c r="Z7" s="8"/>
      <c r="AA7" s="8"/>
    </row>
    <row r="8" spans="1:27" x14ac:dyDescent="0.3">
      <c r="A8" s="12" t="s">
        <v>117</v>
      </c>
      <c r="B8" s="8">
        <v>13.912419445796562</v>
      </c>
      <c r="C8" s="8">
        <v>8.9345923103786653</v>
      </c>
      <c r="D8" s="8">
        <v>6.5600942332453993</v>
      </c>
      <c r="E8" s="8">
        <v>1.1256362006399996</v>
      </c>
      <c r="F8" s="8"/>
      <c r="G8" s="8"/>
      <c r="H8" s="8"/>
      <c r="I8" s="8"/>
      <c r="J8" s="8"/>
      <c r="K8" s="8"/>
      <c r="L8" s="8"/>
      <c r="M8" s="8"/>
      <c r="N8" s="8"/>
      <c r="O8" s="8"/>
      <c r="P8" s="8"/>
      <c r="Q8" s="8"/>
      <c r="R8" s="8"/>
      <c r="S8" s="8"/>
      <c r="T8" s="8"/>
      <c r="U8" s="8"/>
      <c r="V8" s="8"/>
      <c r="W8" s="8"/>
      <c r="X8" s="8"/>
      <c r="Y8" s="8"/>
      <c r="Z8" s="8"/>
      <c r="AA8" s="8"/>
    </row>
    <row r="9" spans="1:27" x14ac:dyDescent="0.3">
      <c r="A9" s="12" t="s">
        <v>118</v>
      </c>
      <c r="B9" s="8">
        <v>6.2859830976</v>
      </c>
      <c r="C9" s="8">
        <v>4.1906553983999997</v>
      </c>
      <c r="D9" s="8">
        <v>2.0953276991999994</v>
      </c>
      <c r="E9" s="8"/>
      <c r="F9" s="8"/>
      <c r="G9" s="8"/>
      <c r="H9" s="8"/>
      <c r="I9" s="8"/>
      <c r="J9" s="8"/>
      <c r="K9" s="8"/>
      <c r="L9" s="8"/>
      <c r="M9" s="8"/>
      <c r="N9" s="8"/>
      <c r="O9" s="8"/>
      <c r="P9" s="8"/>
      <c r="Q9" s="8"/>
      <c r="R9" s="8"/>
      <c r="S9" s="8"/>
      <c r="T9" s="8"/>
      <c r="U9" s="8"/>
      <c r="V9" s="8"/>
      <c r="W9" s="8"/>
      <c r="X9" s="8"/>
      <c r="Y9" s="8"/>
      <c r="Z9" s="8"/>
      <c r="AA9" s="8"/>
    </row>
    <row r="10" spans="1:27" x14ac:dyDescent="0.3">
      <c r="A10" s="12" t="s">
        <v>122</v>
      </c>
      <c r="B10" s="8">
        <v>550.36541552970891</v>
      </c>
      <c r="C10" s="8">
        <v>462.01869423281761</v>
      </c>
      <c r="D10" s="8">
        <v>363.09910952090473</v>
      </c>
      <c r="E10" s="8">
        <v>274.95191741739984</v>
      </c>
      <c r="F10" s="8">
        <v>187.55529709935033</v>
      </c>
      <c r="G10" s="8">
        <v>124.37857941787566</v>
      </c>
      <c r="H10" s="8">
        <v>83.056413503714097</v>
      </c>
      <c r="I10" s="8">
        <v>57.76605372483656</v>
      </c>
      <c r="J10" s="8">
        <v>43.064330567944076</v>
      </c>
      <c r="K10" s="8">
        <v>36.033288863471832</v>
      </c>
      <c r="L10" s="8">
        <v>31.866248645684148</v>
      </c>
      <c r="M10" s="8">
        <v>28.404444515502938</v>
      </c>
      <c r="N10" s="8">
        <v>26.059056710276817</v>
      </c>
      <c r="O10" s="8">
        <v>22.842543075591983</v>
      </c>
      <c r="P10" s="8">
        <v>18.466130601803787</v>
      </c>
      <c r="Q10" s="8">
        <v>17.429271763933837</v>
      </c>
      <c r="R10" s="8">
        <v>13.905917275826029</v>
      </c>
      <c r="S10" s="8">
        <v>10.465336129856002</v>
      </c>
      <c r="T10" s="8">
        <v>9.2169577016423929</v>
      </c>
      <c r="U10" s="8">
        <v>4.6323600119991957</v>
      </c>
      <c r="V10" s="8">
        <v>4.4426888844205772</v>
      </c>
      <c r="W10" s="8">
        <v>2.4501763786828326</v>
      </c>
      <c r="X10" s="8">
        <v>1.0680137269975334</v>
      </c>
      <c r="Y10" s="8">
        <v>0.59624464738223792</v>
      </c>
      <c r="Z10" s="8">
        <v>0.82042184720790989</v>
      </c>
      <c r="AA10" s="8">
        <v>0.31824385539545158</v>
      </c>
    </row>
    <row r="11" spans="1:27" x14ac:dyDescent="0.3">
      <c r="A11" s="12" t="s">
        <v>123</v>
      </c>
      <c r="B11" s="8">
        <v>268.5135886612473</v>
      </c>
      <c r="C11" s="8">
        <v>258.54477302311813</v>
      </c>
      <c r="D11" s="8">
        <v>262.12188610059434</v>
      </c>
      <c r="E11" s="8">
        <v>272.58927471145472</v>
      </c>
      <c r="F11" s="8">
        <v>263.39268434379642</v>
      </c>
      <c r="G11" s="8">
        <v>250.5323213520069</v>
      </c>
      <c r="H11" s="8">
        <v>227.62455178759862</v>
      </c>
      <c r="I11" s="8">
        <v>179.60806889090301</v>
      </c>
      <c r="J11" s="8">
        <v>180.75454168391698</v>
      </c>
      <c r="K11" s="8">
        <v>149.43854600847021</v>
      </c>
      <c r="L11" s="8">
        <v>145.26926856527021</v>
      </c>
      <c r="M11" s="8">
        <v>143.68143433451837</v>
      </c>
      <c r="N11" s="8">
        <v>141.59995526248184</v>
      </c>
      <c r="O11" s="8">
        <v>139.32908998433561</v>
      </c>
      <c r="P11" s="8">
        <v>135.72203613909841</v>
      </c>
      <c r="Q11" s="8">
        <v>130.50883828105231</v>
      </c>
      <c r="R11" s="8">
        <v>127.99372216508513</v>
      </c>
      <c r="S11" s="8">
        <v>125.5446295837653</v>
      </c>
      <c r="T11" s="8">
        <v>123.15856818415453</v>
      </c>
      <c r="U11" s="8">
        <v>120.83376974002211</v>
      </c>
      <c r="V11" s="8">
        <v>118.56851674825067</v>
      </c>
      <c r="W11" s="8">
        <v>116.36114096273973</v>
      </c>
      <c r="X11" s="8">
        <v>114.21002197087306</v>
      </c>
      <c r="Y11" s="8">
        <v>112.11358581131059</v>
      </c>
      <c r="Z11" s="8">
        <v>110.07030363189939</v>
      </c>
      <c r="AA11" s="8">
        <v>108.07869038653553</v>
      </c>
    </row>
    <row r="12" spans="1:27" x14ac:dyDescent="0.3">
      <c r="A12" s="12" t="s">
        <v>125</v>
      </c>
      <c r="B12" s="8">
        <v>69.391895035629148</v>
      </c>
      <c r="C12" s="8">
        <v>70.855158084994926</v>
      </c>
      <c r="D12" s="8">
        <v>75.604252827544784</v>
      </c>
      <c r="E12" s="8">
        <v>73.575095546391765</v>
      </c>
      <c r="F12" s="8">
        <v>66.961162892783491</v>
      </c>
      <c r="G12" s="8">
        <v>66.200423272164926</v>
      </c>
      <c r="H12" s="8">
        <v>56.512044605154642</v>
      </c>
      <c r="I12" s="8">
        <v>39.8192096628866</v>
      </c>
      <c r="J12" s="8">
        <v>31.18859793814433</v>
      </c>
      <c r="K12" s="8">
        <v>13.975587628865981</v>
      </c>
      <c r="L12" s="8">
        <v>4.9435257731958764</v>
      </c>
      <c r="M12" s="8">
        <v>4.3605154639175261</v>
      </c>
      <c r="N12" s="8">
        <v>2.6379896907216498</v>
      </c>
      <c r="O12" s="8">
        <v>1.1111651340206186</v>
      </c>
      <c r="P12" s="8">
        <v>0.41950762886597942</v>
      </c>
      <c r="Q12" s="8">
        <v>6.1129814432989697E-2</v>
      </c>
      <c r="R12" s="8">
        <v>1.1679381443298969E-3</v>
      </c>
      <c r="S12" s="8">
        <v>2.4670103092783507E-3</v>
      </c>
      <c r="T12" s="8">
        <v>5.1711340206185574E-4</v>
      </c>
      <c r="U12" s="8"/>
      <c r="V12" s="8"/>
      <c r="W12" s="8"/>
      <c r="X12" s="8"/>
      <c r="Y12" s="8"/>
      <c r="Z12" s="8"/>
      <c r="AA12" s="8"/>
    </row>
    <row r="13" spans="1:27" x14ac:dyDescent="0.3">
      <c r="A13" s="12" t="s">
        <v>127</v>
      </c>
      <c r="B13" s="8">
        <v>32.097999999999999</v>
      </c>
      <c r="C13" s="8">
        <v>22.07216</v>
      </c>
      <c r="D13" s="8">
        <v>23.26632</v>
      </c>
      <c r="E13" s="8">
        <v>1.10748</v>
      </c>
      <c r="F13" s="8">
        <v>0.92664000000000013</v>
      </c>
      <c r="G13" s="8">
        <v>0.74470000000000025</v>
      </c>
      <c r="H13" s="8">
        <v>0.74470000000000025</v>
      </c>
      <c r="I13" s="8">
        <v>0.74470000000000025</v>
      </c>
      <c r="J13" s="8">
        <v>0.74470000000000025</v>
      </c>
      <c r="K13" s="8">
        <v>0.74470000000000025</v>
      </c>
      <c r="L13" s="8">
        <v>0.74470000000000025</v>
      </c>
      <c r="M13" s="8">
        <v>0.74470000000000025</v>
      </c>
      <c r="N13" s="8">
        <v>0.74470000000000025</v>
      </c>
      <c r="O13" s="8">
        <v>0.74470000000000025</v>
      </c>
      <c r="P13" s="8">
        <v>0.74470000000000025</v>
      </c>
      <c r="Q13" s="8">
        <v>0.74470000000000025</v>
      </c>
      <c r="R13" s="8">
        <v>0.74470000000000025</v>
      </c>
      <c r="S13" s="8">
        <v>0.74470000000000025</v>
      </c>
      <c r="T13" s="8">
        <v>0.74470000000000025</v>
      </c>
      <c r="U13" s="8">
        <v>0.74470000000000025</v>
      </c>
      <c r="V13" s="8"/>
      <c r="W13" s="8"/>
      <c r="X13" s="8"/>
      <c r="Y13" s="8"/>
      <c r="Z13" s="8"/>
      <c r="AA13" s="8"/>
    </row>
    <row r="14" spans="1:27" x14ac:dyDescent="0.3">
      <c r="A14" s="12" t="s">
        <v>128</v>
      </c>
      <c r="B14" s="8">
        <v>154.76039999999998</v>
      </c>
      <c r="C14" s="8">
        <v>134.46599999999998</v>
      </c>
      <c r="D14" s="8">
        <v>131.10059999999999</v>
      </c>
      <c r="E14" s="8">
        <v>99.4572</v>
      </c>
      <c r="F14" s="8">
        <v>106.5594</v>
      </c>
      <c r="G14" s="8">
        <v>76.98960000000001</v>
      </c>
      <c r="H14" s="8">
        <v>38.7468</v>
      </c>
      <c r="I14" s="8">
        <v>44.745599999999996</v>
      </c>
      <c r="J14" s="8">
        <v>52.522799999999997</v>
      </c>
      <c r="K14" s="8">
        <v>60.914999999999999</v>
      </c>
      <c r="L14" s="8">
        <v>34.382399999999997</v>
      </c>
      <c r="M14" s="8">
        <v>26.180699999999998</v>
      </c>
      <c r="N14" s="8">
        <v>21.764400000000002</v>
      </c>
      <c r="O14" s="8">
        <v>10.752000000000001</v>
      </c>
      <c r="P14" s="8">
        <v>8.82</v>
      </c>
      <c r="Q14" s="8">
        <v>6.3599999999999994</v>
      </c>
      <c r="R14" s="8">
        <v>6.84</v>
      </c>
      <c r="S14" s="8">
        <v>5.4731999999999994</v>
      </c>
      <c r="T14" s="8">
        <v>5.1941999999999995</v>
      </c>
      <c r="U14" s="8">
        <v>4.4837999999999996</v>
      </c>
      <c r="V14" s="8">
        <v>2.3813999999999997</v>
      </c>
      <c r="W14" s="8">
        <v>1.2864</v>
      </c>
      <c r="X14" s="8">
        <v>1.7166000000000001</v>
      </c>
      <c r="Y14" s="8">
        <v>2.1953999999999998</v>
      </c>
      <c r="Z14" s="8">
        <v>2.7509999999999999</v>
      </c>
      <c r="AA14" s="8">
        <v>3.2557800000000001</v>
      </c>
    </row>
    <row r="15" spans="1:27" x14ac:dyDescent="0.3">
      <c r="A15" s="12" t="s">
        <v>131</v>
      </c>
      <c r="B15" s="8">
        <v>112.94999999999999</v>
      </c>
      <c r="C15" s="8">
        <v>112.94999999999999</v>
      </c>
      <c r="D15" s="8">
        <v>112.94999999999999</v>
      </c>
      <c r="E15" s="8">
        <v>112.94999999999999</v>
      </c>
      <c r="F15" s="8">
        <v>112.94999999999999</v>
      </c>
      <c r="G15" s="8">
        <v>112.94999999999999</v>
      </c>
      <c r="H15" s="8">
        <v>112.94999999999999</v>
      </c>
      <c r="I15" s="8">
        <v>112.94999999999999</v>
      </c>
      <c r="J15" s="8">
        <v>105.35165999999998</v>
      </c>
      <c r="K15" s="8">
        <v>90.597901199999981</v>
      </c>
      <c r="L15" s="8">
        <v>61.407064163999976</v>
      </c>
      <c r="M15" s="8">
        <v>52.417322239079958</v>
      </c>
      <c r="N15" s="8">
        <v>46.851652571907564</v>
      </c>
      <c r="O15" s="8">
        <v>43.582832994750326</v>
      </c>
      <c r="P15" s="8">
        <v>42.098147354907802</v>
      </c>
      <c r="Q15" s="8">
        <v>40.565587764760579</v>
      </c>
      <c r="R15" s="8">
        <v>31.464019731514803</v>
      </c>
      <c r="S15" s="8">
        <v>47.512342959569366</v>
      </c>
      <c r="T15" s="8">
        <v>25.069138385580121</v>
      </c>
      <c r="U15" s="8">
        <v>23.388933925940623</v>
      </c>
      <c r="V15" s="8">
        <v>24.550933077792113</v>
      </c>
      <c r="W15" s="8">
        <v>18.916174970779519</v>
      </c>
      <c r="X15" s="8">
        <v>18.489580596510034</v>
      </c>
      <c r="Y15" s="8">
        <v>18.950967372790299</v>
      </c>
      <c r="Z15" s="8">
        <v>17.377818689216124</v>
      </c>
      <c r="AA15" s="8">
        <v>16.978128859364151</v>
      </c>
    </row>
    <row r="16" spans="1:27" x14ac:dyDescent="0.3">
      <c r="A16" s="12" t="s">
        <v>133</v>
      </c>
      <c r="B16" s="8"/>
      <c r="C16" s="8"/>
      <c r="D16" s="8"/>
      <c r="E16" s="8"/>
      <c r="F16" s="8"/>
      <c r="G16" s="8"/>
      <c r="H16" s="8"/>
      <c r="I16" s="8"/>
      <c r="J16" s="8"/>
      <c r="K16" s="8"/>
      <c r="L16" s="8"/>
      <c r="M16" s="8">
        <v>2.64E-3</v>
      </c>
      <c r="N16" s="8">
        <v>2.64E-3</v>
      </c>
      <c r="O16" s="8">
        <v>2.64E-3</v>
      </c>
      <c r="P16" s="8">
        <v>2.64E-3</v>
      </c>
      <c r="Q16" s="8">
        <v>2.64E-3</v>
      </c>
      <c r="R16" s="8">
        <v>2.64E-3</v>
      </c>
      <c r="S16" s="8">
        <v>2.64E-3</v>
      </c>
      <c r="T16" s="8">
        <v>2.64E-3</v>
      </c>
      <c r="U16" s="8"/>
      <c r="V16" s="8"/>
      <c r="W16" s="8"/>
      <c r="X16" s="8"/>
      <c r="Y16" s="8"/>
      <c r="Z16" s="8"/>
      <c r="AA16" s="8"/>
    </row>
    <row r="17" spans="1:27" x14ac:dyDescent="0.3">
      <c r="A17" s="12" t="s">
        <v>135</v>
      </c>
      <c r="B17" s="8">
        <v>5.5</v>
      </c>
      <c r="C17" s="8">
        <v>6.875</v>
      </c>
      <c r="D17" s="8">
        <v>20.625</v>
      </c>
      <c r="E17" s="8">
        <v>27.5</v>
      </c>
      <c r="F17" s="8">
        <v>26.125</v>
      </c>
      <c r="G17" s="8">
        <v>24.75</v>
      </c>
      <c r="H17" s="8">
        <v>24.75</v>
      </c>
      <c r="I17" s="8">
        <v>17.875</v>
      </c>
      <c r="J17" s="8">
        <v>6.875</v>
      </c>
      <c r="K17" s="8">
        <v>2.2000000000000002</v>
      </c>
      <c r="L17" s="8">
        <v>1.65</v>
      </c>
      <c r="M17" s="8">
        <v>1.65</v>
      </c>
      <c r="N17" s="8">
        <v>1.65</v>
      </c>
      <c r="O17" s="8">
        <v>1.65</v>
      </c>
      <c r="P17" s="8">
        <v>0.82499999999999996</v>
      </c>
      <c r="Q17" s="8"/>
      <c r="R17" s="8"/>
      <c r="S17" s="8"/>
      <c r="T17" s="8"/>
      <c r="U17" s="8"/>
      <c r="V17" s="8"/>
      <c r="W17" s="8"/>
      <c r="X17" s="8"/>
      <c r="Y17" s="8"/>
      <c r="Z17" s="8"/>
      <c r="AA17" s="8"/>
    </row>
    <row r="18" spans="1:27" x14ac:dyDescent="0.3">
      <c r="A18" s="34" t="s">
        <v>136</v>
      </c>
      <c r="B18" s="40">
        <v>1562.7756655783814</v>
      </c>
      <c r="C18" s="40">
        <v>1429.018412467389</v>
      </c>
      <c r="D18" s="40">
        <v>1344.7290958256394</v>
      </c>
      <c r="E18" s="40">
        <v>1210.6833256979612</v>
      </c>
      <c r="F18" s="40">
        <v>1110.5285959151126</v>
      </c>
      <c r="G18" s="40">
        <v>1002.8129215181805</v>
      </c>
      <c r="H18" s="40">
        <v>887.96728232785745</v>
      </c>
      <c r="I18" s="40">
        <v>714.66099282764935</v>
      </c>
      <c r="J18" s="40">
        <v>680.32898048773404</v>
      </c>
      <c r="K18" s="40">
        <v>612.13461259559153</v>
      </c>
      <c r="L18" s="40">
        <v>536.96437863435335</v>
      </c>
      <c r="M18" s="40">
        <v>512.54009210232107</v>
      </c>
      <c r="N18" s="40">
        <v>500.78528104908554</v>
      </c>
      <c r="O18" s="40">
        <v>476.58714774709239</v>
      </c>
      <c r="P18" s="40">
        <v>223.23477199860054</v>
      </c>
      <c r="Q18" s="40">
        <v>209.25626207511738</v>
      </c>
      <c r="R18" s="40">
        <v>193.3018496481611</v>
      </c>
      <c r="S18" s="40">
        <v>200.92585733334141</v>
      </c>
      <c r="T18" s="40">
        <v>173.49820273918337</v>
      </c>
      <c r="U18" s="40">
        <v>162.05344578047072</v>
      </c>
      <c r="V18" s="40">
        <v>155.90084359510402</v>
      </c>
      <c r="W18" s="40">
        <v>143.36874324567844</v>
      </c>
      <c r="X18" s="40">
        <v>138.30349797708678</v>
      </c>
      <c r="Y18" s="40">
        <v>134.60994313148313</v>
      </c>
      <c r="Z18" s="40">
        <v>131.01954416832342</v>
      </c>
      <c r="AA18" s="40">
        <v>128.63084310129514</v>
      </c>
    </row>
    <row r="19" spans="1:27" x14ac:dyDescent="0.3">
      <c r="X19" s="11">
        <f>X18/W18-1</f>
        <v>-3.5330192299389829E-2</v>
      </c>
      <c r="Y19" s="11"/>
      <c r="Z19" s="11"/>
      <c r="AA19" s="1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07A8B-8F4C-40EA-9130-83896A63D336}">
  <dimension ref="A4:F6"/>
  <sheetViews>
    <sheetView workbookViewId="0">
      <selection activeCell="B6" sqref="B6"/>
    </sheetView>
  </sheetViews>
  <sheetFormatPr defaultRowHeight="14.4" x14ac:dyDescent="0.3"/>
  <cols>
    <col min="1" max="1" width="20.33203125" customWidth="1"/>
    <col min="2" max="2" width="67" customWidth="1"/>
  </cols>
  <sheetData>
    <row r="4" spans="1:6" ht="60" x14ac:dyDescent="0.3">
      <c r="A4" s="50" t="s">
        <v>173</v>
      </c>
      <c r="B4" s="49" t="s">
        <v>174</v>
      </c>
      <c r="C4" s="48">
        <f>'Per gas t CO2-eq'!Z22-'Per gas t CO2-eq'!AA22</f>
        <v>632.25063982514121</v>
      </c>
      <c r="D4" s="48"/>
    </row>
    <row r="5" spans="1:6" ht="28.8" x14ac:dyDescent="0.3">
      <c r="A5" s="50" t="s">
        <v>176</v>
      </c>
      <c r="B5" s="47" t="s">
        <v>175</v>
      </c>
      <c r="C5" s="52">
        <f>('Per gas t'!Z58-'Per gas t'!AA58)/'Per gas t'!Z58</f>
        <v>8.342631583854751E-2</v>
      </c>
      <c r="D5" s="52">
        <f>('Per gas t'!Z22-'Per gas t'!AA22)/'Per gas t'!Z22</f>
        <v>9.6333181284077501E-2</v>
      </c>
    </row>
    <row r="6" spans="1:6" ht="31.2" x14ac:dyDescent="0.3">
      <c r="A6" s="50" t="s">
        <v>176</v>
      </c>
      <c r="B6" s="47" t="s">
        <v>177</v>
      </c>
      <c r="C6" s="53">
        <f>'Per gas t CO2-eq'!Z58-'Per gas t CO2-eq'!AA58</f>
        <v>678.88226047632907</v>
      </c>
      <c r="D6" s="51">
        <f>C6/'Per gas t CO2-eq'!Z58</f>
        <v>0.12534785583101807</v>
      </c>
      <c r="E6" s="54">
        <f>'Per gas t CO2-eq'!Z24-'Per gas t CO2-eq'!AA24</f>
        <v>418.99943685473579</v>
      </c>
      <c r="F6" s="19">
        <f>E6/C6</f>
        <v>0.6171901392161141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33044-26D9-45EB-A3B0-040D1242276C}">
  <dimension ref="A1:L329"/>
  <sheetViews>
    <sheetView zoomScale="80" zoomScaleNormal="80" workbookViewId="0">
      <selection activeCell="E143" sqref="E143"/>
    </sheetView>
  </sheetViews>
  <sheetFormatPr defaultColWidth="11.5546875" defaultRowHeight="13.8" x14ac:dyDescent="0.3"/>
  <cols>
    <col min="1" max="1" width="17.5546875" style="64" customWidth="1"/>
    <col min="2" max="2" width="13.6640625" style="64" customWidth="1"/>
    <col min="3" max="3" width="8.88671875" style="64" customWidth="1"/>
    <col min="4" max="4" width="11.44140625" style="64" customWidth="1"/>
    <col min="5" max="5" width="9.88671875" style="64" customWidth="1"/>
    <col min="6" max="6" width="9.6640625" style="64" customWidth="1"/>
    <col min="7" max="7" width="10.44140625" style="64" customWidth="1"/>
    <col min="8" max="8" width="9.44140625" style="64" customWidth="1"/>
    <col min="9" max="9" width="7.33203125" style="64" customWidth="1"/>
    <col min="10" max="10" width="8.88671875" style="64" customWidth="1"/>
    <col min="11" max="16384" width="11.5546875" style="64"/>
  </cols>
  <sheetData>
    <row r="1" spans="1:10" x14ac:dyDescent="0.3">
      <c r="A1" s="63" t="s">
        <v>4</v>
      </c>
    </row>
    <row r="4" spans="1:10" ht="27.6" x14ac:dyDescent="0.3">
      <c r="A4" s="56" t="s">
        <v>27</v>
      </c>
      <c r="B4" s="56" t="s">
        <v>28</v>
      </c>
      <c r="C4" s="56" t="s">
        <v>29</v>
      </c>
      <c r="D4" s="56" t="s">
        <v>30</v>
      </c>
      <c r="E4" s="57" t="s">
        <v>31</v>
      </c>
      <c r="F4" s="57" t="s">
        <v>32</v>
      </c>
      <c r="G4" s="56" t="s">
        <v>33</v>
      </c>
      <c r="H4" s="58" t="s">
        <v>178</v>
      </c>
      <c r="I4" s="56" t="s">
        <v>35</v>
      </c>
      <c r="J4" s="56" t="s">
        <v>36</v>
      </c>
    </row>
    <row r="5" spans="1:10" x14ac:dyDescent="0.3">
      <c r="A5" s="65" t="s">
        <v>37</v>
      </c>
      <c r="B5" s="66">
        <v>5.6466297322652581</v>
      </c>
      <c r="C5" s="66">
        <v>238.77222870467631</v>
      </c>
      <c r="D5" s="66">
        <v>1.7922623855623938</v>
      </c>
      <c r="E5" s="66"/>
      <c r="F5" s="59"/>
      <c r="G5" s="66"/>
      <c r="H5" s="66"/>
      <c r="I5" s="66">
        <v>5.4263000000000003</v>
      </c>
      <c r="J5" s="66">
        <v>251.63742082250394</v>
      </c>
    </row>
    <row r="6" spans="1:10" x14ac:dyDescent="0.3">
      <c r="A6" s="67" t="s">
        <v>38</v>
      </c>
      <c r="B6" s="68">
        <v>1.3121222935272183E-2</v>
      </c>
      <c r="C6" s="68">
        <v>98.527440559336952</v>
      </c>
      <c r="D6" s="68"/>
      <c r="E6" s="68"/>
      <c r="F6" s="60"/>
      <c r="G6" s="68"/>
      <c r="H6" s="68"/>
      <c r="I6" s="68"/>
      <c r="J6" s="68">
        <v>98.540561782272221</v>
      </c>
    </row>
    <row r="7" spans="1:10" x14ac:dyDescent="0.3">
      <c r="A7" s="69" t="s">
        <v>39</v>
      </c>
      <c r="B7" s="70">
        <v>6.0639490758522888E-3</v>
      </c>
      <c r="C7" s="70">
        <v>49.754075037508855</v>
      </c>
      <c r="D7" s="70"/>
      <c r="E7" s="70"/>
      <c r="F7" s="61"/>
      <c r="G7" s="70"/>
      <c r="H7" s="70"/>
      <c r="I7" s="70"/>
      <c r="J7" s="70">
        <v>49.760138986584707</v>
      </c>
    </row>
    <row r="8" spans="1:10" x14ac:dyDescent="0.3">
      <c r="A8" s="69" t="s">
        <v>40</v>
      </c>
      <c r="B8" s="70">
        <v>7.0572738594198939E-3</v>
      </c>
      <c r="C8" s="70">
        <v>48.773365521828097</v>
      </c>
      <c r="D8" s="70"/>
      <c r="E8" s="70"/>
      <c r="F8" s="61"/>
      <c r="G8" s="70"/>
      <c r="H8" s="70"/>
      <c r="I8" s="70"/>
      <c r="J8" s="70">
        <v>48.780422795687514</v>
      </c>
    </row>
    <row r="9" spans="1:10" x14ac:dyDescent="0.3">
      <c r="A9" s="67" t="s">
        <v>41</v>
      </c>
      <c r="B9" s="68">
        <v>5.6335085093299861</v>
      </c>
      <c r="C9" s="68">
        <v>140.24478814533936</v>
      </c>
      <c r="D9" s="68"/>
      <c r="E9" s="68"/>
      <c r="F9" s="60"/>
      <c r="G9" s="68"/>
      <c r="H9" s="68"/>
      <c r="I9" s="68"/>
      <c r="J9" s="68">
        <v>145.87829665466936</v>
      </c>
    </row>
    <row r="10" spans="1:10" x14ac:dyDescent="0.3">
      <c r="A10" s="69" t="s">
        <v>42</v>
      </c>
      <c r="B10" s="70">
        <v>5.3805988557559461</v>
      </c>
      <c r="C10" s="70"/>
      <c r="D10" s="70"/>
      <c r="E10" s="70"/>
      <c r="F10" s="61"/>
      <c r="G10" s="70"/>
      <c r="H10" s="70"/>
      <c r="I10" s="70"/>
      <c r="J10" s="70">
        <v>5.3805988557559461</v>
      </c>
    </row>
    <row r="11" spans="1:10" x14ac:dyDescent="0.3">
      <c r="A11" s="69" t="s">
        <v>43</v>
      </c>
      <c r="B11" s="70">
        <v>0.16859144392349176</v>
      </c>
      <c r="C11" s="70"/>
      <c r="D11" s="70"/>
      <c r="E11" s="70"/>
      <c r="F11" s="61"/>
      <c r="G11" s="70"/>
      <c r="H11" s="70"/>
      <c r="I11" s="70"/>
      <c r="J11" s="70">
        <v>0.16859144392349176</v>
      </c>
    </row>
    <row r="12" spans="1:10" x14ac:dyDescent="0.3">
      <c r="A12" s="69" t="s">
        <v>44</v>
      </c>
      <c r="B12" s="70"/>
      <c r="C12" s="70">
        <v>9.6741910611446613</v>
      </c>
      <c r="D12" s="70"/>
      <c r="E12" s="70"/>
      <c r="F12" s="61"/>
      <c r="G12" s="70"/>
      <c r="H12" s="70"/>
      <c r="I12" s="70"/>
      <c r="J12" s="70">
        <v>9.6741910611446613</v>
      </c>
    </row>
    <row r="13" spans="1:10" x14ac:dyDescent="0.3">
      <c r="A13" s="69" t="s">
        <v>45</v>
      </c>
      <c r="B13" s="70">
        <v>8.4318209650547815E-2</v>
      </c>
      <c r="C13" s="70">
        <v>130.5705970841947</v>
      </c>
      <c r="D13" s="70"/>
      <c r="E13" s="70"/>
      <c r="F13" s="61"/>
      <c r="G13" s="70"/>
      <c r="H13" s="70"/>
      <c r="I13" s="70"/>
      <c r="J13" s="70">
        <v>130.65491529384525</v>
      </c>
    </row>
    <row r="14" spans="1:10" x14ac:dyDescent="0.3">
      <c r="A14" s="67" t="s">
        <v>46</v>
      </c>
      <c r="B14" s="68"/>
      <c r="C14" s="68"/>
      <c r="D14" s="68">
        <v>1.7922623855623938</v>
      </c>
      <c r="E14" s="68"/>
      <c r="F14" s="60"/>
      <c r="G14" s="68"/>
      <c r="H14" s="68"/>
      <c r="I14" s="68"/>
      <c r="J14" s="68">
        <v>1.7922623855623938</v>
      </c>
    </row>
    <row r="15" spans="1:10" x14ac:dyDescent="0.3">
      <c r="A15" s="69" t="s">
        <v>47</v>
      </c>
      <c r="B15" s="70"/>
      <c r="C15" s="70"/>
      <c r="D15" s="70">
        <v>0.13492785660854095</v>
      </c>
      <c r="E15" s="70"/>
      <c r="F15" s="61"/>
      <c r="G15" s="70"/>
      <c r="H15" s="70"/>
      <c r="I15" s="70"/>
      <c r="J15" s="70">
        <v>0.13492785660854095</v>
      </c>
    </row>
    <row r="16" spans="1:10" x14ac:dyDescent="0.3">
      <c r="A16" s="69" t="s">
        <v>48</v>
      </c>
      <c r="B16" s="70"/>
      <c r="C16" s="70"/>
      <c r="D16" s="70">
        <v>1.6573345289538528</v>
      </c>
      <c r="E16" s="70"/>
      <c r="F16" s="61"/>
      <c r="G16" s="70"/>
      <c r="H16" s="70"/>
      <c r="I16" s="70"/>
      <c r="J16" s="70">
        <v>1.6573345289538528</v>
      </c>
    </row>
    <row r="17" spans="1:12" x14ac:dyDescent="0.3">
      <c r="A17" s="67" t="s">
        <v>49</v>
      </c>
      <c r="B17" s="68"/>
      <c r="C17" s="68"/>
      <c r="D17" s="68"/>
      <c r="E17" s="68"/>
      <c r="F17" s="60"/>
      <c r="G17" s="68"/>
      <c r="H17" s="68"/>
      <c r="I17" s="68">
        <v>5.4263000000000003</v>
      </c>
      <c r="J17" s="68">
        <v>5.4263000000000003</v>
      </c>
    </row>
    <row r="18" spans="1:12" x14ac:dyDescent="0.3">
      <c r="A18" s="69" t="s">
        <v>50</v>
      </c>
      <c r="B18" s="70"/>
      <c r="C18" s="70"/>
      <c r="D18" s="70"/>
      <c r="E18" s="70"/>
      <c r="F18" s="61"/>
      <c r="G18" s="70"/>
      <c r="H18" s="70"/>
      <c r="I18" s="70">
        <v>5.4263000000000003</v>
      </c>
      <c r="J18" s="70">
        <v>5.4263000000000003</v>
      </c>
    </row>
    <row r="19" spans="1:12" x14ac:dyDescent="0.3">
      <c r="A19" s="65" t="s">
        <v>51</v>
      </c>
      <c r="B19" s="66">
        <v>1084.5567037962551</v>
      </c>
      <c r="C19" s="66">
        <v>104.32956245289353</v>
      </c>
      <c r="D19" s="66">
        <v>3.2062060780715624</v>
      </c>
      <c r="E19" s="66">
        <v>35.916242439665936</v>
      </c>
      <c r="F19" s="59"/>
      <c r="G19" s="66">
        <v>90.462618197961731</v>
      </c>
      <c r="H19" s="66">
        <v>1.5447</v>
      </c>
      <c r="I19" s="66">
        <v>3.6288042081023324</v>
      </c>
      <c r="J19" s="66">
        <v>1323.64483717295</v>
      </c>
    </row>
    <row r="20" spans="1:12" x14ac:dyDescent="0.3">
      <c r="A20" s="67" t="s">
        <v>52</v>
      </c>
      <c r="B20" s="68">
        <v>1084.5537547226911</v>
      </c>
      <c r="C20" s="68">
        <v>104.32956245289353</v>
      </c>
      <c r="D20" s="68">
        <v>3.2062060780715624</v>
      </c>
      <c r="E20" s="68">
        <v>35.916242439665936</v>
      </c>
      <c r="F20" s="60"/>
      <c r="G20" s="68">
        <v>70.453522242237796</v>
      </c>
      <c r="H20" s="68">
        <v>0.34344999999999992</v>
      </c>
      <c r="I20" s="68"/>
      <c r="J20" s="68">
        <v>1298.8027379355599</v>
      </c>
    </row>
    <row r="21" spans="1:12" x14ac:dyDescent="0.3">
      <c r="A21" s="69" t="s">
        <v>53</v>
      </c>
      <c r="B21" s="70"/>
      <c r="C21" s="70"/>
      <c r="D21" s="70"/>
      <c r="E21" s="70"/>
      <c r="F21" s="61"/>
      <c r="G21" s="70">
        <v>48.726463019161905</v>
      </c>
      <c r="H21" s="70">
        <v>0.29293999999999998</v>
      </c>
      <c r="I21" s="70"/>
      <c r="J21" s="71">
        <v>49.019403019161906</v>
      </c>
      <c r="K21" s="72"/>
    </row>
    <row r="22" spans="1:12" x14ac:dyDescent="0.3">
      <c r="A22" s="69" t="s">
        <v>54</v>
      </c>
      <c r="B22" s="70">
        <v>114.78015851386688</v>
      </c>
      <c r="C22" s="70"/>
      <c r="D22" s="70"/>
      <c r="E22" s="70"/>
      <c r="F22" s="61"/>
      <c r="G22" s="70">
        <v>3.019688239453611E-3</v>
      </c>
      <c r="H22" s="70">
        <v>7.5000000000000002E-4</v>
      </c>
      <c r="I22" s="70"/>
      <c r="J22" s="71">
        <v>114.78392820210632</v>
      </c>
      <c r="K22" s="72"/>
      <c r="L22" s="72"/>
    </row>
    <row r="23" spans="1:12" x14ac:dyDescent="0.3">
      <c r="A23" s="69" t="s">
        <v>55</v>
      </c>
      <c r="B23" s="70"/>
      <c r="C23" s="70"/>
      <c r="D23" s="70"/>
      <c r="E23" s="70"/>
      <c r="F23" s="61"/>
      <c r="G23" s="70"/>
      <c r="H23" s="70">
        <v>5.7599999999999995E-3</v>
      </c>
      <c r="I23" s="70"/>
      <c r="J23" s="71">
        <v>5.7599999999999995E-3</v>
      </c>
    </row>
    <row r="24" spans="1:12" x14ac:dyDescent="0.3">
      <c r="A24" s="69" t="s">
        <v>56</v>
      </c>
      <c r="B24" s="70">
        <v>252.50197333460869</v>
      </c>
      <c r="C24" s="70"/>
      <c r="D24" s="70">
        <v>0.20625651385049937</v>
      </c>
      <c r="E24" s="70"/>
      <c r="F24" s="61"/>
      <c r="G24" s="70">
        <v>16.233241256002433</v>
      </c>
      <c r="H24" s="70">
        <v>4.3999999999999997E-2</v>
      </c>
      <c r="I24" s="70"/>
      <c r="J24" s="71">
        <v>268.98547110446162</v>
      </c>
      <c r="K24" s="72"/>
    </row>
    <row r="25" spans="1:12" x14ac:dyDescent="0.3">
      <c r="A25" s="69" t="s">
        <v>57</v>
      </c>
      <c r="B25" s="70"/>
      <c r="C25" s="70"/>
      <c r="D25" s="70"/>
      <c r="E25" s="70"/>
      <c r="F25" s="61"/>
      <c r="G25" s="70">
        <v>5.3986893916938808E-4</v>
      </c>
      <c r="H25" s="70"/>
      <c r="I25" s="70"/>
      <c r="J25" s="71">
        <v>5.3986893916938808E-4</v>
      </c>
    </row>
    <row r="26" spans="1:12" x14ac:dyDescent="0.3">
      <c r="A26" s="69" t="s">
        <v>58</v>
      </c>
      <c r="B26" s="70">
        <v>578.45054073631422</v>
      </c>
      <c r="C26" s="70">
        <v>15.497791513931782</v>
      </c>
      <c r="D26" s="70"/>
      <c r="E26" s="70">
        <v>33.788488825168891</v>
      </c>
      <c r="F26" s="61"/>
      <c r="G26" s="70">
        <v>9.8697229264915004E-2</v>
      </c>
      <c r="H26" s="70"/>
      <c r="I26" s="70"/>
      <c r="J26" s="71">
        <v>627.83551830467979</v>
      </c>
      <c r="K26" s="72"/>
    </row>
    <row r="27" spans="1:12" x14ac:dyDescent="0.3">
      <c r="A27" s="69" t="s">
        <v>59</v>
      </c>
      <c r="B27" s="70">
        <v>138.81035289588428</v>
      </c>
      <c r="C27" s="70"/>
      <c r="D27" s="70"/>
      <c r="E27" s="70"/>
      <c r="F27" s="61"/>
      <c r="G27" s="70">
        <v>1.4677234010485068E-2</v>
      </c>
      <c r="H27" s="70"/>
      <c r="I27" s="70"/>
      <c r="J27" s="71">
        <v>138.82503012989477</v>
      </c>
      <c r="K27" s="72"/>
    </row>
    <row r="28" spans="1:12" x14ac:dyDescent="0.3">
      <c r="A28" s="69" t="s">
        <v>60</v>
      </c>
      <c r="B28" s="70">
        <v>1.072924201696638E-2</v>
      </c>
      <c r="C28" s="70">
        <v>76.942385408645734</v>
      </c>
      <c r="D28" s="70"/>
      <c r="E28" s="70">
        <v>1.6</v>
      </c>
      <c r="F28" s="61"/>
      <c r="G28" s="70">
        <v>1.1477920406569627E-4</v>
      </c>
      <c r="H28" s="70"/>
      <c r="I28" s="70"/>
      <c r="J28" s="71">
        <v>78.553229429866761</v>
      </c>
      <c r="K28" s="72"/>
    </row>
    <row r="29" spans="1:12" x14ac:dyDescent="0.3">
      <c r="A29" s="69" t="s">
        <v>61</v>
      </c>
      <c r="B29" s="70"/>
      <c r="C29" s="70">
        <v>1.4981724641482099</v>
      </c>
      <c r="D29" s="70">
        <v>2.9999495642210632</v>
      </c>
      <c r="E29" s="70">
        <v>0.52775361449704405</v>
      </c>
      <c r="F29" s="61"/>
      <c r="G29" s="70">
        <v>5.3422094993676819</v>
      </c>
      <c r="H29" s="70"/>
      <c r="I29" s="70"/>
      <c r="J29" s="71">
        <v>10.368085142233999</v>
      </c>
      <c r="K29" s="72"/>
    </row>
    <row r="30" spans="1:12" x14ac:dyDescent="0.3">
      <c r="A30" s="69" t="s">
        <v>62</v>
      </c>
      <c r="B30" s="70"/>
      <c r="C30" s="70"/>
      <c r="D30" s="70"/>
      <c r="E30" s="70"/>
      <c r="F30" s="60"/>
      <c r="G30" s="70">
        <v>3.4559668047685121E-2</v>
      </c>
      <c r="H30" s="70"/>
      <c r="I30" s="70"/>
      <c r="J30" s="71">
        <v>3.4559668047685121E-2</v>
      </c>
      <c r="K30" s="72"/>
    </row>
    <row r="31" spans="1:12" x14ac:dyDescent="0.3">
      <c r="A31" s="69" t="s">
        <v>63</v>
      </c>
      <c r="B31" s="70"/>
      <c r="C31" s="70">
        <v>0.16922163354457129</v>
      </c>
      <c r="D31" s="70"/>
      <c r="E31" s="70"/>
      <c r="F31" s="61"/>
      <c r="G31" s="70"/>
      <c r="H31" s="70"/>
      <c r="I31" s="70"/>
      <c r="J31" s="71">
        <v>0.16922163354457129</v>
      </c>
      <c r="K31" s="72"/>
    </row>
    <row r="32" spans="1:12" x14ac:dyDescent="0.3">
      <c r="A32" s="69" t="s">
        <v>64</v>
      </c>
      <c r="B32" s="70"/>
      <c r="C32" s="70">
        <v>10.221991432623225</v>
      </c>
      <c r="D32" s="70"/>
      <c r="E32" s="70"/>
      <c r="F32" s="61"/>
      <c r="G32" s="70"/>
      <c r="H32" s="70"/>
      <c r="I32" s="70"/>
      <c r="J32" s="71">
        <v>10.221991432623225</v>
      </c>
      <c r="K32" s="72"/>
      <c r="L32" s="72"/>
    </row>
    <row r="33" spans="1:10" x14ac:dyDescent="0.3">
      <c r="A33" s="67" t="s">
        <v>65</v>
      </c>
      <c r="B33" s="68">
        <v>2.9490735640197848E-3</v>
      </c>
      <c r="C33" s="68"/>
      <c r="D33" s="68"/>
      <c r="E33" s="68"/>
      <c r="F33" s="61"/>
      <c r="G33" s="68">
        <v>19.451387173766175</v>
      </c>
      <c r="H33" s="68">
        <v>0.9218599999999999</v>
      </c>
      <c r="I33" s="68"/>
      <c r="J33" s="68">
        <v>20.376196247330196</v>
      </c>
    </row>
    <row r="34" spans="1:10" x14ac:dyDescent="0.3">
      <c r="A34" s="69" t="s">
        <v>66</v>
      </c>
      <c r="B34" s="70"/>
      <c r="C34" s="70"/>
      <c r="D34" s="70"/>
      <c r="E34" s="70"/>
      <c r="F34" s="61"/>
      <c r="G34" s="70">
        <v>8.5569269015126999</v>
      </c>
      <c r="H34" s="70">
        <v>0.33917999999999993</v>
      </c>
      <c r="I34" s="70"/>
      <c r="J34" s="70">
        <v>8.8961069015127006</v>
      </c>
    </row>
    <row r="35" spans="1:10" x14ac:dyDescent="0.3">
      <c r="A35" s="69" t="s">
        <v>67</v>
      </c>
      <c r="B35" s="70"/>
      <c r="C35" s="70"/>
      <c r="D35" s="70"/>
      <c r="E35" s="70"/>
      <c r="F35" s="61"/>
      <c r="G35" s="70">
        <v>0.65153175750646619</v>
      </c>
      <c r="H35" s="70">
        <v>0.54430999999999996</v>
      </c>
      <c r="I35" s="70"/>
      <c r="J35" s="70">
        <v>1.1958417575064662</v>
      </c>
    </row>
    <row r="36" spans="1:10" x14ac:dyDescent="0.3">
      <c r="A36" s="69" t="s">
        <v>68</v>
      </c>
      <c r="B36" s="70">
        <v>2.9490735640197848E-3</v>
      </c>
      <c r="C36" s="70"/>
      <c r="D36" s="70"/>
      <c r="E36" s="70"/>
      <c r="F36" s="61"/>
      <c r="G36" s="70">
        <v>1.9270190641501046</v>
      </c>
      <c r="H36" s="70"/>
      <c r="I36" s="70"/>
      <c r="J36" s="70">
        <v>1.9299681377141245</v>
      </c>
    </row>
    <row r="37" spans="1:10" x14ac:dyDescent="0.3">
      <c r="A37" s="69" t="s">
        <v>69</v>
      </c>
      <c r="B37" s="70"/>
      <c r="C37" s="70"/>
      <c r="D37" s="70"/>
      <c r="E37" s="70"/>
      <c r="F37" s="60"/>
      <c r="G37" s="70">
        <v>7.2699110770888087</v>
      </c>
      <c r="H37" s="70"/>
      <c r="I37" s="70"/>
      <c r="J37" s="70">
        <v>7.2699110770888087</v>
      </c>
    </row>
    <row r="38" spans="1:10" x14ac:dyDescent="0.3">
      <c r="A38" s="69" t="s">
        <v>70</v>
      </c>
      <c r="B38" s="70"/>
      <c r="C38" s="70"/>
      <c r="D38" s="70"/>
      <c r="E38" s="70"/>
      <c r="F38" s="60"/>
      <c r="G38" s="70">
        <v>6.8114308737465008E-3</v>
      </c>
      <c r="H38" s="70"/>
      <c r="I38" s="70"/>
      <c r="J38" s="70">
        <v>6.8114308737465008E-3</v>
      </c>
    </row>
    <row r="39" spans="1:10" x14ac:dyDescent="0.3">
      <c r="A39" s="69" t="s">
        <v>71</v>
      </c>
      <c r="B39" s="70"/>
      <c r="C39" s="70"/>
      <c r="D39" s="70"/>
      <c r="E39" s="70"/>
      <c r="F39" s="60"/>
      <c r="G39" s="70">
        <v>1.0391869426343479</v>
      </c>
      <c r="H39" s="70"/>
      <c r="I39" s="70"/>
      <c r="J39" s="70">
        <v>1.0391869426343479</v>
      </c>
    </row>
    <row r="40" spans="1:10" x14ac:dyDescent="0.3">
      <c r="A40" s="69" t="s">
        <v>72</v>
      </c>
      <c r="B40" s="70"/>
      <c r="C40" s="70"/>
      <c r="D40" s="70"/>
      <c r="E40" s="70"/>
      <c r="F40" s="60"/>
      <c r="G40" s="70"/>
      <c r="H40" s="70">
        <v>3.8370000000000001E-2</v>
      </c>
      <c r="I40" s="70"/>
      <c r="J40" s="70">
        <v>3.8370000000000001E-2</v>
      </c>
    </row>
    <row r="41" spans="1:10" x14ac:dyDescent="0.3">
      <c r="A41" s="67" t="s">
        <v>73</v>
      </c>
      <c r="B41" s="68"/>
      <c r="C41" s="68"/>
      <c r="D41" s="68"/>
      <c r="E41" s="68"/>
      <c r="F41" s="60"/>
      <c r="G41" s="68">
        <v>0.11760198918268967</v>
      </c>
      <c r="H41" s="68">
        <v>0.22491999999999998</v>
      </c>
      <c r="I41" s="68">
        <v>3.628804208102332</v>
      </c>
      <c r="J41" s="68">
        <v>3.9713261972850216</v>
      </c>
    </row>
    <row r="42" spans="1:10" x14ac:dyDescent="0.3">
      <c r="A42" s="67" t="s">
        <v>74</v>
      </c>
      <c r="B42" s="68"/>
      <c r="C42" s="68"/>
      <c r="D42" s="68"/>
      <c r="E42" s="68"/>
      <c r="F42" s="60"/>
      <c r="G42" s="68">
        <v>0.44010679277507636</v>
      </c>
      <c r="H42" s="68">
        <v>5.4469999999999998E-2</v>
      </c>
      <c r="I42" s="68"/>
      <c r="J42" s="68">
        <v>0.49457679277507638</v>
      </c>
    </row>
    <row r="43" spans="1:10" x14ac:dyDescent="0.3">
      <c r="A43" s="65" t="s">
        <v>35</v>
      </c>
      <c r="B43" s="66">
        <v>109.10870041888532</v>
      </c>
      <c r="C43" s="66">
        <v>20.599999999999998</v>
      </c>
      <c r="D43" s="66"/>
      <c r="E43" s="66"/>
      <c r="F43" s="66"/>
      <c r="G43" s="66">
        <v>55.710354084263642</v>
      </c>
      <c r="H43" s="66">
        <v>0.22500000000000001</v>
      </c>
      <c r="I43" s="66"/>
      <c r="J43" s="66">
        <v>185.64405450314896</v>
      </c>
    </row>
    <row r="44" spans="1:10" x14ac:dyDescent="0.3">
      <c r="A44" s="67" t="s">
        <v>65</v>
      </c>
      <c r="B44" s="68"/>
      <c r="C44" s="68"/>
      <c r="D44" s="68"/>
      <c r="E44" s="68"/>
      <c r="F44" s="61"/>
      <c r="G44" s="68">
        <v>1.1493559003863177E-3</v>
      </c>
      <c r="H44" s="68"/>
      <c r="I44" s="68"/>
      <c r="J44" s="68">
        <v>1.1493559003863177E-3</v>
      </c>
    </row>
    <row r="45" spans="1:10" x14ac:dyDescent="0.3">
      <c r="A45" s="69" t="s">
        <v>75</v>
      </c>
      <c r="B45" s="70"/>
      <c r="C45" s="70"/>
      <c r="D45" s="70"/>
      <c r="E45" s="70"/>
      <c r="F45" s="61"/>
      <c r="G45" s="70">
        <v>1.1493559003863177E-3</v>
      </c>
      <c r="H45" s="70"/>
      <c r="I45" s="70"/>
      <c r="J45" s="70">
        <v>1.1493559003863177E-3</v>
      </c>
    </row>
    <row r="46" spans="1:10" x14ac:dyDescent="0.3">
      <c r="A46" s="67" t="s">
        <v>76</v>
      </c>
      <c r="B46" s="68">
        <v>109.10870041888532</v>
      </c>
      <c r="C46" s="68">
        <v>20.599999999999998</v>
      </c>
      <c r="D46" s="68"/>
      <c r="E46" s="68"/>
      <c r="F46" s="61"/>
      <c r="G46" s="68"/>
      <c r="H46" s="68"/>
      <c r="I46" s="68"/>
      <c r="J46" s="68">
        <v>129.70870041888531</v>
      </c>
    </row>
    <row r="47" spans="1:10" x14ac:dyDescent="0.3">
      <c r="A47" s="69" t="s">
        <v>77</v>
      </c>
      <c r="B47" s="70">
        <v>108.09113444862452</v>
      </c>
      <c r="C47" s="70"/>
      <c r="D47" s="70"/>
      <c r="E47" s="70"/>
      <c r="F47" s="61"/>
      <c r="G47" s="70"/>
      <c r="H47" s="70"/>
      <c r="I47" s="70"/>
      <c r="J47" s="70">
        <v>108.09113444862452</v>
      </c>
    </row>
    <row r="48" spans="1:10" x14ac:dyDescent="0.3">
      <c r="A48" s="69" t="s">
        <v>78</v>
      </c>
      <c r="B48" s="70">
        <v>1.01756597026081</v>
      </c>
      <c r="C48" s="70">
        <v>20.599999999999998</v>
      </c>
      <c r="D48" s="70"/>
      <c r="E48" s="70"/>
      <c r="F48" s="61"/>
      <c r="G48" s="70"/>
      <c r="H48" s="70"/>
      <c r="I48" s="70"/>
      <c r="J48" s="70">
        <v>21.617565970260809</v>
      </c>
    </row>
    <row r="49" spans="1:10" x14ac:dyDescent="0.3">
      <c r="A49" s="67" t="s">
        <v>35</v>
      </c>
      <c r="B49" s="68"/>
      <c r="C49" s="68"/>
      <c r="D49" s="68"/>
      <c r="E49" s="68"/>
      <c r="F49" s="55"/>
      <c r="G49" s="68">
        <v>55.709204728363254</v>
      </c>
      <c r="H49" s="68">
        <v>0.22500000000000001</v>
      </c>
      <c r="I49" s="68"/>
      <c r="J49" s="68">
        <v>55.934204728363255</v>
      </c>
    </row>
    <row r="50" spans="1:10" x14ac:dyDescent="0.3">
      <c r="A50" s="69" t="s">
        <v>79</v>
      </c>
      <c r="B50" s="70"/>
      <c r="C50" s="70"/>
      <c r="D50" s="70"/>
      <c r="E50" s="70"/>
      <c r="F50" s="55"/>
      <c r="G50" s="70"/>
      <c r="H50" s="70">
        <v>0.22500000000000001</v>
      </c>
      <c r="I50" s="70"/>
      <c r="J50" s="70">
        <v>0.22500000000000001</v>
      </c>
    </row>
    <row r="51" spans="1:10" x14ac:dyDescent="0.3">
      <c r="A51" s="69" t="s">
        <v>80</v>
      </c>
      <c r="B51" s="70"/>
      <c r="C51" s="70"/>
      <c r="D51" s="70"/>
      <c r="E51" s="70"/>
      <c r="F51" s="55"/>
      <c r="G51" s="70">
        <v>55.709204728363254</v>
      </c>
      <c r="H51" s="70"/>
      <c r="I51" s="70"/>
      <c r="J51" s="70">
        <v>55.709204728363254</v>
      </c>
    </row>
    <row r="52" spans="1:10" x14ac:dyDescent="0.3">
      <c r="A52" s="73" t="s">
        <v>36</v>
      </c>
      <c r="B52" s="74">
        <v>1199.3120339474056</v>
      </c>
      <c r="C52" s="74">
        <v>363.7017911575698</v>
      </c>
      <c r="D52" s="74">
        <v>4.9984684636339569</v>
      </c>
      <c r="E52" s="74">
        <v>35.916242439665936</v>
      </c>
      <c r="F52" s="62"/>
      <c r="G52" s="74">
        <v>146.17297228222537</v>
      </c>
      <c r="H52" s="74">
        <v>1.7697000000000001</v>
      </c>
      <c r="I52" s="74">
        <v>9.0551042081023319</v>
      </c>
      <c r="J52" s="74">
        <v>1760.9263124986028</v>
      </c>
    </row>
    <row r="53" spans="1:10" x14ac:dyDescent="0.3">
      <c r="A53" s="55"/>
      <c r="B53" s="55"/>
      <c r="C53" s="55"/>
      <c r="D53" s="55"/>
      <c r="E53" s="55"/>
      <c r="F53" s="55"/>
      <c r="G53" s="55"/>
      <c r="H53" s="55"/>
      <c r="I53" s="55"/>
      <c r="J53" s="55"/>
    </row>
    <row r="54" spans="1:10" x14ac:dyDescent="0.3">
      <c r="A54" s="55"/>
      <c r="B54" s="55"/>
      <c r="C54" s="55"/>
      <c r="D54" s="55"/>
      <c r="E54" s="55"/>
      <c r="F54" s="55"/>
      <c r="G54" s="55"/>
      <c r="H54" s="55"/>
      <c r="I54" s="55"/>
      <c r="J54" s="55"/>
    </row>
    <row r="55" spans="1:10" x14ac:dyDescent="0.3">
      <c r="A55" s="55"/>
      <c r="B55" s="55"/>
      <c r="C55" s="55"/>
      <c r="D55" s="55"/>
      <c r="E55" s="55"/>
      <c r="F55" s="55"/>
      <c r="G55" s="55"/>
      <c r="H55" s="55"/>
      <c r="I55" s="55"/>
      <c r="J55" s="55"/>
    </row>
    <row r="56" spans="1:10" ht="41.4" x14ac:dyDescent="0.3">
      <c r="A56" s="56" t="s">
        <v>81</v>
      </c>
      <c r="B56" s="56" t="s">
        <v>28</v>
      </c>
      <c r="C56" s="56" t="s">
        <v>29</v>
      </c>
      <c r="D56" s="56" t="s">
        <v>30</v>
      </c>
      <c r="E56" s="57" t="s">
        <v>31</v>
      </c>
      <c r="F56" s="57" t="s">
        <v>32</v>
      </c>
      <c r="G56" s="56" t="s">
        <v>33</v>
      </c>
      <c r="H56" s="58" t="s">
        <v>34</v>
      </c>
      <c r="I56" s="56" t="s">
        <v>35</v>
      </c>
      <c r="J56" s="56" t="s">
        <v>36</v>
      </c>
    </row>
    <row r="57" spans="1:10" x14ac:dyDescent="0.3">
      <c r="A57" s="65" t="s">
        <v>37</v>
      </c>
      <c r="B57" s="66">
        <v>3.25706823725183</v>
      </c>
      <c r="C57" s="66">
        <v>137.72772059198616</v>
      </c>
      <c r="D57" s="66">
        <v>1.0338062110714366</v>
      </c>
      <c r="E57" s="66"/>
      <c r="F57" s="59"/>
      <c r="G57" s="66"/>
      <c r="H57" s="66"/>
      <c r="I57" s="66">
        <v>5.4263000000000003</v>
      </c>
      <c r="J57" s="66">
        <v>147.4448950403094</v>
      </c>
    </row>
    <row r="58" spans="1:10" x14ac:dyDescent="0.3">
      <c r="A58" s="67" t="s">
        <v>38</v>
      </c>
      <c r="B58" s="68">
        <v>7.5685356544939542E-3</v>
      </c>
      <c r="C58" s="68">
        <v>56.832236636630753</v>
      </c>
      <c r="D58" s="68"/>
      <c r="E58" s="68"/>
      <c r="F58" s="60"/>
      <c r="G58" s="68"/>
      <c r="H58" s="68"/>
      <c r="I58" s="68"/>
      <c r="J58" s="68">
        <v>56.839805172285253</v>
      </c>
    </row>
    <row r="59" spans="1:10" x14ac:dyDescent="0.3">
      <c r="A59" s="69" t="s">
        <v>39</v>
      </c>
      <c r="B59" s="70">
        <v>3.4977848493259883E-3</v>
      </c>
      <c r="C59" s="70">
        <v>28.698962949976128</v>
      </c>
      <c r="D59" s="70"/>
      <c r="E59" s="70"/>
      <c r="F59" s="61"/>
      <c r="G59" s="70"/>
      <c r="H59" s="70"/>
      <c r="I59" s="70"/>
      <c r="J59" s="70">
        <v>28.702460734825454</v>
      </c>
    </row>
    <row r="60" spans="1:10" x14ac:dyDescent="0.3">
      <c r="A60" s="69" t="s">
        <v>40</v>
      </c>
      <c r="B60" s="70">
        <v>4.0707508051679659E-3</v>
      </c>
      <c r="C60" s="70">
        <v>28.133273686654626</v>
      </c>
      <c r="D60" s="70"/>
      <c r="E60" s="70"/>
      <c r="F60" s="61"/>
      <c r="G60" s="70"/>
      <c r="H60" s="70"/>
      <c r="I60" s="70"/>
      <c r="J60" s="70">
        <v>28.137344437459795</v>
      </c>
    </row>
    <row r="61" spans="1:10" x14ac:dyDescent="0.3">
      <c r="A61" s="67" t="s">
        <v>41</v>
      </c>
      <c r="B61" s="68">
        <v>3.2494997015973359</v>
      </c>
      <c r="C61" s="68">
        <v>80.895483955355388</v>
      </c>
      <c r="D61" s="68"/>
      <c r="E61" s="68"/>
      <c r="F61" s="60"/>
      <c r="G61" s="68"/>
      <c r="H61" s="68"/>
      <c r="I61" s="68"/>
      <c r="J61" s="68">
        <v>84.144983656952732</v>
      </c>
    </row>
    <row r="62" spans="1:10" x14ac:dyDescent="0.3">
      <c r="A62" s="69" t="s">
        <v>42</v>
      </c>
      <c r="B62" s="70">
        <v>3.103617283481015</v>
      </c>
      <c r="C62" s="70"/>
      <c r="D62" s="70"/>
      <c r="E62" s="70"/>
      <c r="F62" s="61"/>
      <c r="G62" s="70"/>
      <c r="H62" s="70"/>
      <c r="I62" s="70"/>
      <c r="J62" s="70">
        <v>3.103617283481015</v>
      </c>
    </row>
    <row r="63" spans="1:10" x14ac:dyDescent="0.3">
      <c r="A63" s="69" t="s">
        <v>43</v>
      </c>
      <c r="B63" s="70">
        <v>9.724629790013524E-2</v>
      </c>
      <c r="C63" s="70"/>
      <c r="D63" s="70"/>
      <c r="E63" s="70"/>
      <c r="F63" s="61"/>
      <c r="G63" s="70"/>
      <c r="H63" s="70"/>
      <c r="I63" s="70"/>
      <c r="J63" s="70">
        <v>9.724629790013524E-2</v>
      </c>
    </row>
    <row r="64" spans="1:10" x14ac:dyDescent="0.3">
      <c r="A64" s="69" t="s">
        <v>44</v>
      </c>
      <c r="B64" s="70"/>
      <c r="C64" s="70">
        <v>5.5802313805547143</v>
      </c>
      <c r="D64" s="70"/>
      <c r="E64" s="70"/>
      <c r="F64" s="61"/>
      <c r="G64" s="70"/>
      <c r="H64" s="70"/>
      <c r="I64" s="70"/>
      <c r="J64" s="70">
        <v>5.5802313805547143</v>
      </c>
    </row>
    <row r="65" spans="1:10" x14ac:dyDescent="0.3">
      <c r="A65" s="69" t="s">
        <v>45</v>
      </c>
      <c r="B65" s="70">
        <v>4.8636120216185429E-2</v>
      </c>
      <c r="C65" s="70">
        <v>75.315252574800681</v>
      </c>
      <c r="D65" s="70"/>
      <c r="E65" s="70"/>
      <c r="F65" s="61"/>
      <c r="G65" s="70"/>
      <c r="H65" s="70"/>
      <c r="I65" s="70"/>
      <c r="J65" s="70">
        <v>75.363888695016868</v>
      </c>
    </row>
    <row r="66" spans="1:10" x14ac:dyDescent="0.3">
      <c r="A66" s="67" t="s">
        <v>46</v>
      </c>
      <c r="B66" s="68"/>
      <c r="C66" s="68"/>
      <c r="D66" s="68">
        <v>1.0338062110714366</v>
      </c>
      <c r="E66" s="68"/>
      <c r="F66" s="60"/>
      <c r="G66" s="68"/>
      <c r="H66" s="68"/>
      <c r="I66" s="68"/>
      <c r="J66" s="68">
        <v>1.0338062110714366</v>
      </c>
    </row>
    <row r="67" spans="1:10" x14ac:dyDescent="0.3">
      <c r="A67" s="69" t="s">
        <v>47</v>
      </c>
      <c r="B67" s="70"/>
      <c r="C67" s="70"/>
      <c r="D67" s="70">
        <v>7.7828591021116306E-2</v>
      </c>
      <c r="E67" s="70"/>
      <c r="F67" s="61"/>
      <c r="G67" s="70"/>
      <c r="H67" s="70"/>
      <c r="I67" s="70"/>
      <c r="J67" s="70">
        <v>7.7828591021116306E-2</v>
      </c>
    </row>
    <row r="68" spans="1:10" x14ac:dyDescent="0.3">
      <c r="A68" s="69" t="s">
        <v>48</v>
      </c>
      <c r="B68" s="70"/>
      <c r="C68" s="70"/>
      <c r="D68" s="70">
        <v>0.95597762005032016</v>
      </c>
      <c r="E68" s="70"/>
      <c r="F68" s="61"/>
      <c r="G68" s="70"/>
      <c r="H68" s="70"/>
      <c r="I68" s="70"/>
      <c r="J68" s="70">
        <v>0.95597762005032016</v>
      </c>
    </row>
    <row r="69" spans="1:10" x14ac:dyDescent="0.3">
      <c r="A69" s="67" t="s">
        <v>49</v>
      </c>
      <c r="B69" s="68"/>
      <c r="C69" s="68"/>
      <c r="D69" s="68"/>
      <c r="E69" s="68"/>
      <c r="F69" s="60"/>
      <c r="G69" s="68"/>
      <c r="H69" s="68"/>
      <c r="I69" s="68">
        <v>5.4263000000000003</v>
      </c>
      <c r="J69" s="68">
        <v>5.4263000000000003</v>
      </c>
    </row>
    <row r="70" spans="1:10" x14ac:dyDescent="0.3">
      <c r="A70" s="69" t="s">
        <v>50</v>
      </c>
      <c r="B70" s="70"/>
      <c r="C70" s="70"/>
      <c r="D70" s="70"/>
      <c r="E70" s="70"/>
      <c r="F70" s="61"/>
      <c r="G70" s="70"/>
      <c r="H70" s="70"/>
      <c r="I70" s="70">
        <v>5.4263000000000003</v>
      </c>
      <c r="J70" s="70">
        <v>5.4263000000000003</v>
      </c>
    </row>
    <row r="71" spans="1:10" x14ac:dyDescent="0.3">
      <c r="A71" s="65" t="s">
        <v>51</v>
      </c>
      <c r="B71" s="66">
        <v>629.9415043214276</v>
      </c>
      <c r="C71" s="66">
        <v>95.226882874294446</v>
      </c>
      <c r="D71" s="66">
        <v>1.8493920221649276</v>
      </c>
      <c r="E71" s="66">
        <v>21.394169012606795</v>
      </c>
      <c r="F71" s="59"/>
      <c r="G71" s="66">
        <v>90.462618197961731</v>
      </c>
      <c r="H71" s="66">
        <v>1.5447</v>
      </c>
      <c r="I71" s="66">
        <v>2.1187917059288561</v>
      </c>
      <c r="J71" s="66">
        <v>842.53805813438453</v>
      </c>
    </row>
    <row r="72" spans="1:10" x14ac:dyDescent="0.3">
      <c r="A72" s="67" t="s">
        <v>52</v>
      </c>
      <c r="B72" s="68">
        <v>629.93980324763845</v>
      </c>
      <c r="C72" s="68">
        <v>95.226882874294446</v>
      </c>
      <c r="D72" s="68">
        <v>1.8493920221649276</v>
      </c>
      <c r="E72" s="68">
        <v>21.394169012606795</v>
      </c>
      <c r="F72" s="60"/>
      <c r="G72" s="68">
        <v>70.453522242237796</v>
      </c>
      <c r="H72" s="68">
        <v>0.34344999999999992</v>
      </c>
      <c r="I72" s="68"/>
      <c r="J72" s="68">
        <v>819.20721939894236</v>
      </c>
    </row>
    <row r="73" spans="1:10" x14ac:dyDescent="0.3">
      <c r="A73" s="69" t="s">
        <v>53</v>
      </c>
      <c r="B73" s="70"/>
      <c r="C73" s="70"/>
      <c r="D73" s="70"/>
      <c r="E73" s="70"/>
      <c r="F73" s="61"/>
      <c r="G73" s="70">
        <v>48.726463019161905</v>
      </c>
      <c r="H73" s="70">
        <v>0.29293999999999998</v>
      </c>
      <c r="I73" s="70"/>
      <c r="J73" s="70">
        <v>49.019403019161906</v>
      </c>
    </row>
    <row r="74" spans="1:10" x14ac:dyDescent="0.3">
      <c r="A74" s="69" t="s">
        <v>54</v>
      </c>
      <c r="B74" s="44">
        <v>66.373746392225968</v>
      </c>
      <c r="C74" s="44"/>
      <c r="D74" s="44"/>
      <c r="E74" s="44"/>
      <c r="F74" s="44"/>
      <c r="G74" s="44">
        <v>3.019688239453611E-3</v>
      </c>
      <c r="H74" s="44">
        <v>7.5000000000000002E-4</v>
      </c>
      <c r="I74" s="44"/>
      <c r="J74" s="44">
        <v>66.377516080465412</v>
      </c>
    </row>
    <row r="75" spans="1:10" x14ac:dyDescent="0.3">
      <c r="A75" s="69" t="s">
        <v>55</v>
      </c>
      <c r="B75" s="70"/>
      <c r="C75" s="70"/>
      <c r="D75" s="70"/>
      <c r="E75" s="70"/>
      <c r="F75" s="61"/>
      <c r="G75" s="70"/>
      <c r="H75" s="70">
        <v>5.7599999999999995E-3</v>
      </c>
      <c r="I75" s="70"/>
      <c r="J75" s="70">
        <v>5.7599999999999995E-3</v>
      </c>
    </row>
    <row r="76" spans="1:10" x14ac:dyDescent="0.3">
      <c r="A76" s="69" t="s">
        <v>56</v>
      </c>
      <c r="B76" s="70">
        <v>146.24646193460396</v>
      </c>
      <c r="C76" s="70"/>
      <c r="D76" s="70">
        <v>0.11897212529273656</v>
      </c>
      <c r="E76" s="70"/>
      <c r="F76" s="70"/>
      <c r="G76" s="70">
        <v>16.233241256002433</v>
      </c>
      <c r="H76" s="70">
        <v>4.3999999999999997E-2</v>
      </c>
      <c r="I76" s="70"/>
      <c r="J76" s="70">
        <v>162.64267531589914</v>
      </c>
    </row>
    <row r="77" spans="1:10" x14ac:dyDescent="0.3">
      <c r="A77" s="69" t="s">
        <v>57</v>
      </c>
      <c r="B77" s="70"/>
      <c r="C77" s="70"/>
      <c r="D77" s="70"/>
      <c r="E77" s="70"/>
      <c r="F77" s="61"/>
      <c r="G77" s="70">
        <v>5.3986893916938808E-4</v>
      </c>
      <c r="H77" s="70"/>
      <c r="I77" s="70"/>
      <c r="J77" s="70">
        <v>5.3986893916938808E-4</v>
      </c>
    </row>
    <row r="78" spans="1:10" x14ac:dyDescent="0.3">
      <c r="A78" s="69" t="s">
        <v>58</v>
      </c>
      <c r="B78" s="44">
        <v>336.73841484646613</v>
      </c>
      <c r="C78" s="44">
        <v>8.9393792192795622</v>
      </c>
      <c r="D78" s="44"/>
      <c r="E78" s="44">
        <v>19.489752109714953</v>
      </c>
      <c r="F78" s="44"/>
      <c r="G78" s="44">
        <v>9.8697229264915004E-2</v>
      </c>
      <c r="H78" s="44"/>
      <c r="I78" s="44"/>
      <c r="J78" s="44">
        <v>365.26624340472557</v>
      </c>
    </row>
    <row r="79" spans="1:10" x14ac:dyDescent="0.3">
      <c r="A79" s="69" t="s">
        <v>59</v>
      </c>
      <c r="B79" s="70">
        <v>80.574991272341876</v>
      </c>
      <c r="C79" s="70"/>
      <c r="D79" s="70"/>
      <c r="E79" s="70"/>
      <c r="F79" s="61"/>
      <c r="G79" s="70">
        <v>1.4677234010485068E-2</v>
      </c>
      <c r="H79" s="70"/>
      <c r="I79" s="70"/>
      <c r="J79" s="70">
        <v>80.589668506352368</v>
      </c>
    </row>
    <row r="80" spans="1:10" x14ac:dyDescent="0.3">
      <c r="A80" s="69" t="s">
        <v>60</v>
      </c>
      <c r="B80" s="70">
        <v>6.1888020005217747E-3</v>
      </c>
      <c r="C80" s="70">
        <v>76.06520175220632</v>
      </c>
      <c r="D80" s="70"/>
      <c r="E80" s="70">
        <v>1.6</v>
      </c>
      <c r="F80" s="61"/>
      <c r="G80" s="70">
        <v>1.1477920406569627E-4</v>
      </c>
      <c r="H80" s="70"/>
      <c r="I80" s="70"/>
      <c r="J80" s="70">
        <v>77.671505333410906</v>
      </c>
    </row>
    <row r="81" spans="1:10" x14ac:dyDescent="0.3">
      <c r="A81" s="69" t="s">
        <v>61</v>
      </c>
      <c r="B81" s="70"/>
      <c r="C81" s="70">
        <v>1.3085131958355662</v>
      </c>
      <c r="D81" s="70">
        <v>1.7304198968721911</v>
      </c>
      <c r="E81" s="70">
        <v>0.30441690289183998</v>
      </c>
      <c r="F81" s="61"/>
      <c r="G81" s="70">
        <v>5.3422094993676819</v>
      </c>
      <c r="H81" s="70"/>
      <c r="I81" s="70"/>
      <c r="J81" s="70">
        <v>8.6855594949672792</v>
      </c>
    </row>
    <row r="82" spans="1:10" x14ac:dyDescent="0.3">
      <c r="A82" s="69" t="s">
        <v>62</v>
      </c>
      <c r="B82" s="70"/>
      <c r="C82" s="70"/>
      <c r="D82" s="70"/>
      <c r="E82" s="70"/>
      <c r="F82" s="60"/>
      <c r="G82" s="70">
        <v>3.4559668047685121E-2</v>
      </c>
      <c r="H82" s="70"/>
      <c r="I82" s="70"/>
      <c r="J82" s="70">
        <v>3.4559668047685121E-2</v>
      </c>
    </row>
    <row r="83" spans="1:10" x14ac:dyDescent="0.3">
      <c r="A83" s="69" t="s">
        <v>63</v>
      </c>
      <c r="B83" s="70"/>
      <c r="C83" s="70">
        <v>9.7609801564371504E-2</v>
      </c>
      <c r="D83" s="70"/>
      <c r="E83" s="70"/>
      <c r="F83" s="61"/>
      <c r="G83" s="70"/>
      <c r="H83" s="70"/>
      <c r="I83" s="70"/>
      <c r="J83" s="70">
        <v>9.7609801564371504E-2</v>
      </c>
    </row>
    <row r="84" spans="1:10" x14ac:dyDescent="0.3">
      <c r="A84" s="69" t="s">
        <v>64</v>
      </c>
      <c r="B84" s="70"/>
      <c r="C84" s="70">
        <v>8.8161789054086199</v>
      </c>
      <c r="D84" s="70"/>
      <c r="E84" s="70"/>
      <c r="F84" s="61"/>
      <c r="G84" s="70"/>
      <c r="H84" s="70"/>
      <c r="I84" s="70"/>
      <c r="J84" s="70">
        <v>8.8161789054086199</v>
      </c>
    </row>
    <row r="85" spans="1:10" x14ac:dyDescent="0.3">
      <c r="A85" s="67" t="s">
        <v>65</v>
      </c>
      <c r="B85" s="68">
        <v>1.7010737891670689E-3</v>
      </c>
      <c r="C85" s="68"/>
      <c r="D85" s="68"/>
      <c r="E85" s="68"/>
      <c r="F85" s="61"/>
      <c r="G85" s="68">
        <v>19.451387173766175</v>
      </c>
      <c r="H85" s="68">
        <v>0.9218599999999999</v>
      </c>
      <c r="I85" s="68"/>
      <c r="J85" s="68">
        <v>20.374948247555341</v>
      </c>
    </row>
    <row r="86" spans="1:10" x14ac:dyDescent="0.3">
      <c r="A86" s="69" t="s">
        <v>66</v>
      </c>
      <c r="B86" s="70"/>
      <c r="C86" s="70"/>
      <c r="D86" s="70"/>
      <c r="E86" s="70"/>
      <c r="F86" s="61"/>
      <c r="G86" s="70">
        <v>8.5569269015126999</v>
      </c>
      <c r="H86" s="70">
        <v>0.33917999999999993</v>
      </c>
      <c r="I86" s="70"/>
      <c r="J86" s="70">
        <v>8.8961069015127006</v>
      </c>
    </row>
    <row r="87" spans="1:10" x14ac:dyDescent="0.3">
      <c r="A87" s="69" t="s">
        <v>67</v>
      </c>
      <c r="B87" s="70"/>
      <c r="C87" s="70"/>
      <c r="D87" s="70"/>
      <c r="E87" s="70"/>
      <c r="F87" s="61"/>
      <c r="G87" s="70">
        <v>0.65153175750646619</v>
      </c>
      <c r="H87" s="70">
        <v>0.54430999999999996</v>
      </c>
      <c r="I87" s="70"/>
      <c r="J87" s="70">
        <v>1.1958417575064662</v>
      </c>
    </row>
    <row r="88" spans="1:10" x14ac:dyDescent="0.3">
      <c r="A88" s="69" t="s">
        <v>68</v>
      </c>
      <c r="B88" s="70">
        <v>1.7010737891670689E-3</v>
      </c>
      <c r="C88" s="70"/>
      <c r="D88" s="70"/>
      <c r="E88" s="70"/>
      <c r="F88" s="61"/>
      <c r="G88" s="70">
        <v>1.9270190641501046</v>
      </c>
      <c r="H88" s="70"/>
      <c r="I88" s="70"/>
      <c r="J88" s="70">
        <v>1.9287201379392718</v>
      </c>
    </row>
    <row r="89" spans="1:10" x14ac:dyDescent="0.3">
      <c r="A89" s="69" t="s">
        <v>69</v>
      </c>
      <c r="B89" s="70"/>
      <c r="C89" s="70"/>
      <c r="D89" s="70"/>
      <c r="E89" s="70"/>
      <c r="F89" s="60"/>
      <c r="G89" s="70">
        <v>7.2699110770888087</v>
      </c>
      <c r="H89" s="70"/>
      <c r="I89" s="70"/>
      <c r="J89" s="70">
        <v>7.2699110770888087</v>
      </c>
    </row>
    <row r="90" spans="1:10" x14ac:dyDescent="0.3">
      <c r="A90" s="69" t="s">
        <v>70</v>
      </c>
      <c r="B90" s="70"/>
      <c r="C90" s="70"/>
      <c r="D90" s="70"/>
      <c r="E90" s="70"/>
      <c r="F90" s="60"/>
      <c r="G90" s="70">
        <v>6.8114308737465008E-3</v>
      </c>
      <c r="H90" s="70"/>
      <c r="I90" s="70"/>
      <c r="J90" s="70">
        <v>6.8114308737465008E-3</v>
      </c>
    </row>
    <row r="91" spans="1:10" x14ac:dyDescent="0.3">
      <c r="A91" s="69" t="s">
        <v>71</v>
      </c>
      <c r="B91" s="70"/>
      <c r="C91" s="70"/>
      <c r="D91" s="70"/>
      <c r="E91" s="70"/>
      <c r="F91" s="60"/>
      <c r="G91" s="70">
        <v>1.0391869426343479</v>
      </c>
      <c r="H91" s="70"/>
      <c r="I91" s="70"/>
      <c r="J91" s="70">
        <v>1.0391869426343479</v>
      </c>
    </row>
    <row r="92" spans="1:10" x14ac:dyDescent="0.3">
      <c r="A92" s="69" t="s">
        <v>72</v>
      </c>
      <c r="B92" s="70"/>
      <c r="C92" s="70"/>
      <c r="D92" s="70"/>
      <c r="E92" s="70"/>
      <c r="F92" s="60"/>
      <c r="G92" s="70"/>
      <c r="H92" s="70">
        <v>3.8370000000000001E-2</v>
      </c>
      <c r="I92" s="70"/>
      <c r="J92" s="70">
        <v>3.8370000000000001E-2</v>
      </c>
    </row>
    <row r="93" spans="1:10" x14ac:dyDescent="0.3">
      <c r="A93" s="67" t="s">
        <v>73</v>
      </c>
      <c r="B93" s="68"/>
      <c r="C93" s="68"/>
      <c r="D93" s="68"/>
      <c r="E93" s="68"/>
      <c r="F93" s="60"/>
      <c r="G93" s="68">
        <v>0.11760198918268967</v>
      </c>
      <c r="H93" s="68">
        <v>0.22491999999999998</v>
      </c>
      <c r="I93" s="68">
        <v>2.1187917059288557</v>
      </c>
      <c r="J93" s="68">
        <v>2.4613136951115453</v>
      </c>
    </row>
    <row r="94" spans="1:10" x14ac:dyDescent="0.3">
      <c r="A94" s="67" t="s">
        <v>74</v>
      </c>
      <c r="B94" s="68"/>
      <c r="C94" s="68"/>
      <c r="D94" s="68"/>
      <c r="E94" s="68"/>
      <c r="F94" s="60"/>
      <c r="G94" s="68">
        <v>0.44010679277507636</v>
      </c>
      <c r="H94" s="68">
        <v>5.4469999999999998E-2</v>
      </c>
      <c r="I94" s="68"/>
      <c r="J94" s="68">
        <v>0.49457679277507638</v>
      </c>
    </row>
    <row r="95" spans="1:10" x14ac:dyDescent="0.3">
      <c r="A95" s="65" t="s">
        <v>35</v>
      </c>
      <c r="B95" s="66">
        <v>64.77570989250772</v>
      </c>
      <c r="C95" s="66">
        <v>12.390236795876596</v>
      </c>
      <c r="D95" s="66"/>
      <c r="E95" s="66"/>
      <c r="F95" s="66"/>
      <c r="G95" s="66">
        <v>55.710354084263635</v>
      </c>
      <c r="H95" s="66">
        <v>0.22500000000000001</v>
      </c>
      <c r="I95" s="66"/>
      <c r="J95" s="66">
        <v>133.10130077264796</v>
      </c>
    </row>
    <row r="96" spans="1:10" x14ac:dyDescent="0.3">
      <c r="A96" s="67" t="s">
        <v>65</v>
      </c>
      <c r="B96" s="68"/>
      <c r="C96" s="68"/>
      <c r="D96" s="68"/>
      <c r="E96" s="68"/>
      <c r="F96" s="61"/>
      <c r="G96" s="68">
        <v>1.1493559003863177E-3</v>
      </c>
      <c r="H96" s="68"/>
      <c r="I96" s="68"/>
      <c r="J96" s="68">
        <v>1.1493559003863177E-3</v>
      </c>
    </row>
    <row r="97" spans="1:10" x14ac:dyDescent="0.3">
      <c r="A97" s="69" t="s">
        <v>75</v>
      </c>
      <c r="B97" s="70"/>
      <c r="C97" s="70"/>
      <c r="D97" s="70"/>
      <c r="E97" s="70"/>
      <c r="F97" s="61"/>
      <c r="G97" s="70">
        <v>1.1493559003863177E-3</v>
      </c>
      <c r="H97" s="70"/>
      <c r="I97" s="70"/>
      <c r="J97" s="70">
        <v>1.1493559003863177E-3</v>
      </c>
    </row>
    <row r="98" spans="1:10" x14ac:dyDescent="0.3">
      <c r="A98" s="67" t="s">
        <v>76</v>
      </c>
      <c r="B98" s="68">
        <v>64.77570989250772</v>
      </c>
      <c r="C98" s="68">
        <v>12.390236795876596</v>
      </c>
      <c r="D98" s="68"/>
      <c r="E98" s="68"/>
      <c r="F98" s="61"/>
      <c r="G98" s="68"/>
      <c r="H98" s="68"/>
      <c r="I98" s="68"/>
      <c r="J98" s="68">
        <v>77.165946688384324</v>
      </c>
    </row>
    <row r="99" spans="1:10" x14ac:dyDescent="0.3">
      <c r="A99" s="69" t="s">
        <v>77</v>
      </c>
      <c r="B99" s="70">
        <v>64.188761224330179</v>
      </c>
      <c r="C99" s="70"/>
      <c r="D99" s="70"/>
      <c r="E99" s="70"/>
      <c r="F99" s="61"/>
      <c r="G99" s="70"/>
      <c r="H99" s="70"/>
      <c r="I99" s="70"/>
      <c r="J99" s="70">
        <v>64.188761224330179</v>
      </c>
    </row>
    <row r="100" spans="1:10" x14ac:dyDescent="0.3">
      <c r="A100" s="69" t="s">
        <v>78</v>
      </c>
      <c r="B100" s="70">
        <v>0.58694866817754576</v>
      </c>
      <c r="C100" s="70">
        <v>12.390236795876596</v>
      </c>
      <c r="D100" s="70"/>
      <c r="E100" s="70"/>
      <c r="F100" s="61"/>
      <c r="G100" s="70"/>
      <c r="H100" s="70"/>
      <c r="I100" s="70"/>
      <c r="J100" s="70">
        <v>12.977185464054141</v>
      </c>
    </row>
    <row r="101" spans="1:10" x14ac:dyDescent="0.3">
      <c r="A101" s="67" t="s">
        <v>35</v>
      </c>
      <c r="B101" s="68"/>
      <c r="C101" s="68"/>
      <c r="D101" s="68"/>
      <c r="E101" s="68"/>
      <c r="F101" s="55"/>
      <c r="G101" s="68">
        <v>55.709204728363247</v>
      </c>
      <c r="H101" s="68">
        <v>0.22500000000000001</v>
      </c>
      <c r="I101" s="68"/>
      <c r="J101" s="68">
        <v>55.934204728363248</v>
      </c>
    </row>
    <row r="102" spans="1:10" x14ac:dyDescent="0.3">
      <c r="A102" s="69" t="s">
        <v>79</v>
      </c>
      <c r="B102" s="70"/>
      <c r="C102" s="70"/>
      <c r="D102" s="70"/>
      <c r="E102" s="70"/>
      <c r="F102" s="55"/>
      <c r="G102" s="70"/>
      <c r="H102" s="70">
        <v>0.22500000000000001</v>
      </c>
      <c r="I102" s="70"/>
      <c r="J102" s="70">
        <v>0.22500000000000001</v>
      </c>
    </row>
    <row r="103" spans="1:10" x14ac:dyDescent="0.3">
      <c r="A103" s="69" t="s">
        <v>80</v>
      </c>
      <c r="B103" s="70"/>
      <c r="C103" s="70"/>
      <c r="D103" s="70"/>
      <c r="E103" s="70"/>
      <c r="F103" s="55"/>
      <c r="G103" s="70">
        <v>55.709204728363247</v>
      </c>
      <c r="H103" s="70"/>
      <c r="I103" s="70"/>
      <c r="J103" s="70">
        <v>55.709204728363247</v>
      </c>
    </row>
    <row r="104" spans="1:10" x14ac:dyDescent="0.3">
      <c r="A104" s="73" t="s">
        <v>36</v>
      </c>
      <c r="B104" s="74">
        <v>697.97428245118715</v>
      </c>
      <c r="C104" s="74">
        <v>245.34484026215722</v>
      </c>
      <c r="D104" s="74">
        <v>2.8831982332363641</v>
      </c>
      <c r="E104" s="74">
        <v>21.394169012606795</v>
      </c>
      <c r="F104" s="62"/>
      <c r="G104" s="74">
        <v>146.17297228222537</v>
      </c>
      <c r="H104" s="74">
        <v>1.7697000000000001</v>
      </c>
      <c r="I104" s="74">
        <v>7.545091705928856</v>
      </c>
      <c r="J104" s="74">
        <v>1123.0842539473417</v>
      </c>
    </row>
    <row r="105" spans="1:10" x14ac:dyDescent="0.3">
      <c r="A105" s="55"/>
      <c r="B105" s="55"/>
      <c r="C105" s="55"/>
      <c r="D105" s="55"/>
      <c r="E105" s="55"/>
      <c r="F105" s="55"/>
      <c r="G105" s="55"/>
      <c r="H105" s="55"/>
      <c r="I105" s="55"/>
      <c r="J105" s="55"/>
    </row>
    <row r="106" spans="1:10" x14ac:dyDescent="0.3">
      <c r="A106" s="55"/>
      <c r="B106" s="55"/>
      <c r="C106" s="55"/>
      <c r="D106" s="55"/>
      <c r="E106" s="55"/>
      <c r="F106" s="55"/>
      <c r="G106" s="55"/>
      <c r="H106" s="55"/>
      <c r="I106" s="55"/>
      <c r="J106" s="55"/>
    </row>
    <row r="107" spans="1:10" x14ac:dyDescent="0.3">
      <c r="A107" s="55"/>
      <c r="B107" s="55"/>
      <c r="C107" s="55"/>
      <c r="D107" s="55"/>
      <c r="E107" s="55"/>
      <c r="F107" s="55"/>
      <c r="G107" s="55"/>
      <c r="H107" s="55"/>
      <c r="I107" s="55"/>
      <c r="J107" s="55"/>
    </row>
    <row r="108" spans="1:10" ht="41.4" x14ac:dyDescent="0.3">
      <c r="A108" s="56" t="s">
        <v>82</v>
      </c>
      <c r="B108" s="56" t="s">
        <v>28</v>
      </c>
      <c r="C108" s="56" t="s">
        <v>29</v>
      </c>
      <c r="D108" s="56" t="s">
        <v>30</v>
      </c>
      <c r="E108" s="57" t="s">
        <v>31</v>
      </c>
      <c r="F108" s="57" t="s">
        <v>32</v>
      </c>
      <c r="G108" s="56" t="s">
        <v>33</v>
      </c>
      <c r="H108" s="58" t="s">
        <v>34</v>
      </c>
      <c r="I108" s="56" t="s">
        <v>35</v>
      </c>
      <c r="J108" s="56" t="s">
        <v>36</v>
      </c>
    </row>
    <row r="109" spans="1:10" x14ac:dyDescent="0.3">
      <c r="A109" s="65" t="s">
        <v>37</v>
      </c>
      <c r="B109" s="66">
        <v>1.7910015204626857</v>
      </c>
      <c r="C109" s="66">
        <v>75.733923584676546</v>
      </c>
      <c r="D109" s="66">
        <v>0.56847089499572967</v>
      </c>
      <c r="E109" s="66"/>
      <c r="F109" s="59"/>
      <c r="G109" s="59"/>
      <c r="H109" s="59"/>
      <c r="I109" s="66"/>
      <c r="J109" s="66">
        <v>78.093396000134931</v>
      </c>
    </row>
    <row r="110" spans="1:10" x14ac:dyDescent="0.3">
      <c r="A110" s="67" t="s">
        <v>38</v>
      </c>
      <c r="B110" s="68">
        <v>4.1617976282597169E-3</v>
      </c>
      <c r="C110" s="68">
        <v>31.250994702335099</v>
      </c>
      <c r="D110" s="68"/>
      <c r="E110" s="68"/>
      <c r="F110" s="60"/>
      <c r="G110" s="60"/>
      <c r="H110" s="60"/>
      <c r="I110" s="68"/>
      <c r="J110" s="68">
        <v>31.255156499963356</v>
      </c>
    </row>
    <row r="111" spans="1:10" x14ac:dyDescent="0.3">
      <c r="A111" s="69" t="s">
        <v>39</v>
      </c>
      <c r="B111" s="70">
        <v>1.9233671286788673E-3</v>
      </c>
      <c r="C111" s="70">
        <v>15.781028377372433</v>
      </c>
      <c r="D111" s="70"/>
      <c r="E111" s="70"/>
      <c r="F111" s="61"/>
      <c r="G111" s="61"/>
      <c r="H111" s="61"/>
      <c r="I111" s="70"/>
      <c r="J111" s="70">
        <v>15.782951744501112</v>
      </c>
    </row>
    <row r="112" spans="1:10" x14ac:dyDescent="0.3">
      <c r="A112" s="69" t="s">
        <v>40</v>
      </c>
      <c r="B112" s="70">
        <v>2.2384304995808494E-3</v>
      </c>
      <c r="C112" s="70">
        <v>15.469966324962664</v>
      </c>
      <c r="D112" s="70"/>
      <c r="E112" s="70"/>
      <c r="F112" s="61"/>
      <c r="G112" s="61"/>
      <c r="H112" s="61"/>
      <c r="I112" s="70"/>
      <c r="J112" s="70">
        <v>15.472204755462245</v>
      </c>
    </row>
    <row r="113" spans="1:10" x14ac:dyDescent="0.3">
      <c r="A113" s="67" t="s">
        <v>41</v>
      </c>
      <c r="B113" s="68">
        <v>1.7868397228344259</v>
      </c>
      <c r="C113" s="68">
        <v>44.48292888234144</v>
      </c>
      <c r="D113" s="68"/>
      <c r="E113" s="68"/>
      <c r="F113" s="60"/>
      <c r="G113" s="60"/>
      <c r="H113" s="60"/>
      <c r="I113" s="68"/>
      <c r="J113" s="68">
        <v>46.269768605175862</v>
      </c>
    </row>
    <row r="114" spans="1:10" x14ac:dyDescent="0.3">
      <c r="A114" s="69" t="s">
        <v>42</v>
      </c>
      <c r="B114" s="70">
        <v>1.7066216820617965</v>
      </c>
      <c r="C114" s="70"/>
      <c r="D114" s="70"/>
      <c r="E114" s="70"/>
      <c r="F114" s="61"/>
      <c r="G114" s="61"/>
      <c r="H114" s="61"/>
      <c r="I114" s="70"/>
      <c r="J114" s="70">
        <v>1.7066216820617965</v>
      </c>
    </row>
    <row r="115" spans="1:10" x14ac:dyDescent="0.3">
      <c r="A115" s="69" t="s">
        <v>43</v>
      </c>
      <c r="B115" s="70">
        <v>5.3473938742365737E-2</v>
      </c>
      <c r="C115" s="70"/>
      <c r="D115" s="70"/>
      <c r="E115" s="70"/>
      <c r="F115" s="61"/>
      <c r="G115" s="61"/>
      <c r="H115" s="61"/>
      <c r="I115" s="70"/>
      <c r="J115" s="70">
        <v>5.3473938742365737E-2</v>
      </c>
    </row>
    <row r="116" spans="1:10" x14ac:dyDescent="0.3">
      <c r="A116" s="69" t="s">
        <v>44</v>
      </c>
      <c r="B116" s="70"/>
      <c r="C116" s="70">
        <v>3.0684659206095581</v>
      </c>
      <c r="D116" s="70"/>
      <c r="E116" s="70"/>
      <c r="F116" s="61"/>
      <c r="G116" s="61"/>
      <c r="H116" s="61"/>
      <c r="I116" s="70"/>
      <c r="J116" s="70">
        <v>3.0684659206095581</v>
      </c>
    </row>
    <row r="117" spans="1:10" x14ac:dyDescent="0.3">
      <c r="A117" s="69" t="s">
        <v>45</v>
      </c>
      <c r="B117" s="70">
        <v>2.6744102030263704E-2</v>
      </c>
      <c r="C117" s="70">
        <v>41.414462961731878</v>
      </c>
      <c r="D117" s="70"/>
      <c r="E117" s="70"/>
      <c r="F117" s="61"/>
      <c r="G117" s="61"/>
      <c r="H117" s="61"/>
      <c r="I117" s="70"/>
      <c r="J117" s="70">
        <v>41.441207063762143</v>
      </c>
    </row>
    <row r="118" spans="1:10" x14ac:dyDescent="0.3">
      <c r="A118" s="67" t="s">
        <v>46</v>
      </c>
      <c r="B118" s="68"/>
      <c r="C118" s="68"/>
      <c r="D118" s="68">
        <v>0.56847089499572967</v>
      </c>
      <c r="E118" s="68"/>
      <c r="F118" s="60"/>
      <c r="G118" s="60"/>
      <c r="H118" s="60"/>
      <c r="I118" s="68"/>
      <c r="J118" s="68">
        <v>0.56847089499572967</v>
      </c>
    </row>
    <row r="119" spans="1:10" x14ac:dyDescent="0.3">
      <c r="A119" s="69" t="s">
        <v>47</v>
      </c>
      <c r="B119" s="70"/>
      <c r="C119" s="70"/>
      <c r="D119" s="70">
        <v>4.2796501239992416E-2</v>
      </c>
      <c r="E119" s="70"/>
      <c r="F119" s="61"/>
      <c r="G119" s="61"/>
      <c r="H119" s="61"/>
      <c r="I119" s="70"/>
      <c r="J119" s="70">
        <v>4.2796501239992416E-2</v>
      </c>
    </row>
    <row r="120" spans="1:10" x14ac:dyDescent="0.3">
      <c r="A120" s="69" t="s">
        <v>48</v>
      </c>
      <c r="B120" s="70"/>
      <c r="C120" s="70"/>
      <c r="D120" s="70">
        <v>0.52567439375573721</v>
      </c>
      <c r="E120" s="70"/>
      <c r="F120" s="61"/>
      <c r="G120" s="61"/>
      <c r="H120" s="61"/>
      <c r="I120" s="70"/>
      <c r="J120" s="70">
        <v>0.52567439375573721</v>
      </c>
    </row>
    <row r="121" spans="1:10" x14ac:dyDescent="0.3">
      <c r="A121" s="65" t="s">
        <v>51</v>
      </c>
      <c r="B121" s="66">
        <v>340.66384794825996</v>
      </c>
      <c r="C121" s="66">
        <v>6.8225542634398693</v>
      </c>
      <c r="D121" s="66">
        <v>1.0169464322994008</v>
      </c>
      <c r="E121" s="66">
        <v>10.884447059600589</v>
      </c>
      <c r="F121" s="59"/>
      <c r="G121" s="59"/>
      <c r="H121" s="59"/>
      <c r="I121" s="66">
        <v>1.1378834437194634</v>
      </c>
      <c r="J121" s="66">
        <v>360.52567914731935</v>
      </c>
    </row>
    <row r="122" spans="1:10" x14ac:dyDescent="0.3">
      <c r="A122" s="67" t="s">
        <v>52</v>
      </c>
      <c r="B122" s="68">
        <v>340.66291255927791</v>
      </c>
      <c r="C122" s="68">
        <v>6.8225542634398693</v>
      </c>
      <c r="D122" s="68">
        <v>1.0169464322994008</v>
      </c>
      <c r="E122" s="68">
        <v>10.884447059600589</v>
      </c>
      <c r="F122" s="60"/>
      <c r="G122" s="60"/>
      <c r="H122" s="60"/>
      <c r="I122" s="68"/>
      <c r="J122" s="68">
        <v>359.38686031461782</v>
      </c>
    </row>
    <row r="123" spans="1:10" x14ac:dyDescent="0.3">
      <c r="A123" s="69" t="s">
        <v>54</v>
      </c>
      <c r="B123" s="70">
        <v>36.292600460703127</v>
      </c>
      <c r="C123" s="70"/>
      <c r="D123" s="70"/>
      <c r="E123" s="70"/>
      <c r="F123" s="61"/>
      <c r="G123" s="61"/>
      <c r="H123" s="61"/>
      <c r="I123" s="70"/>
      <c r="J123" s="70">
        <v>36.292600460703127</v>
      </c>
    </row>
    <row r="124" spans="1:10" x14ac:dyDescent="0.3">
      <c r="A124" s="69" t="s">
        <v>56</v>
      </c>
      <c r="B124" s="70">
        <v>79.637672675053466</v>
      </c>
      <c r="C124" s="70"/>
      <c r="D124" s="70">
        <v>6.5420568981310392E-2</v>
      </c>
      <c r="E124" s="70"/>
      <c r="F124" s="61"/>
      <c r="G124" s="61"/>
      <c r="H124" s="61"/>
      <c r="I124" s="70"/>
      <c r="J124" s="70">
        <v>79.703093244034775</v>
      </c>
    </row>
    <row r="125" spans="1:10" x14ac:dyDescent="0.3">
      <c r="A125" s="69" t="s">
        <v>58</v>
      </c>
      <c r="B125" s="70">
        <v>181.096801926833</v>
      </c>
      <c r="C125" s="70">
        <v>4.9155991239628243</v>
      </c>
      <c r="D125" s="70"/>
      <c r="E125" s="70">
        <v>10.717053840846949</v>
      </c>
      <c r="F125" s="61"/>
      <c r="G125" s="61"/>
      <c r="H125" s="61"/>
      <c r="I125" s="70"/>
      <c r="J125" s="70">
        <v>196.72945489164277</v>
      </c>
    </row>
    <row r="126" spans="1:10" x14ac:dyDescent="0.3">
      <c r="A126" s="69" t="s">
        <v>59</v>
      </c>
      <c r="B126" s="70">
        <v>43.632434389051248</v>
      </c>
      <c r="C126" s="70"/>
      <c r="D126" s="70"/>
      <c r="E126" s="70"/>
      <c r="F126" s="61"/>
      <c r="G126" s="61"/>
      <c r="H126" s="61"/>
      <c r="I126" s="70"/>
      <c r="J126" s="70">
        <v>43.632434389051248</v>
      </c>
    </row>
    <row r="127" spans="1:10" x14ac:dyDescent="0.3">
      <c r="A127" s="69" t="s">
        <v>60</v>
      </c>
      <c r="B127" s="70">
        <v>3.4031076371090485E-3</v>
      </c>
      <c r="C127" s="70">
        <v>0.65745839380425108</v>
      </c>
      <c r="D127" s="70"/>
      <c r="E127" s="70"/>
      <c r="F127" s="61"/>
      <c r="G127" s="61"/>
      <c r="H127" s="61"/>
      <c r="I127" s="70"/>
      <c r="J127" s="70">
        <v>0.66086150144136013</v>
      </c>
    </row>
    <row r="128" spans="1:10" x14ac:dyDescent="0.3">
      <c r="A128" s="69" t="s">
        <v>61</v>
      </c>
      <c r="B128" s="70"/>
      <c r="C128" s="70">
        <v>0.14215162013056992</v>
      </c>
      <c r="D128" s="70">
        <v>0.95152586331809053</v>
      </c>
      <c r="E128" s="70">
        <v>0.16739321875363969</v>
      </c>
      <c r="F128" s="61"/>
      <c r="G128" s="61"/>
      <c r="H128" s="61"/>
      <c r="I128" s="70"/>
      <c r="J128" s="70">
        <v>1.2610707022023002</v>
      </c>
    </row>
    <row r="129" spans="1:10" x14ac:dyDescent="0.3">
      <c r="A129" s="69" t="s">
        <v>63</v>
      </c>
      <c r="B129" s="70"/>
      <c r="C129" s="70">
        <v>5.3673822677216987E-2</v>
      </c>
      <c r="D129" s="70"/>
      <c r="E129" s="70"/>
      <c r="F129" s="61"/>
      <c r="G129" s="61"/>
      <c r="H129" s="61"/>
      <c r="I129" s="70"/>
      <c r="J129" s="70">
        <v>5.3673822677216987E-2</v>
      </c>
    </row>
    <row r="130" spans="1:10" x14ac:dyDescent="0.3">
      <c r="A130" s="69" t="s">
        <v>64</v>
      </c>
      <c r="B130" s="70"/>
      <c r="C130" s="70">
        <v>1.053671302865006</v>
      </c>
      <c r="D130" s="70"/>
      <c r="E130" s="70"/>
      <c r="F130" s="61"/>
      <c r="G130" s="61"/>
      <c r="H130" s="61"/>
      <c r="I130" s="70"/>
      <c r="J130" s="70">
        <v>1.053671302865006</v>
      </c>
    </row>
    <row r="131" spans="1:10" x14ac:dyDescent="0.3">
      <c r="A131" s="67" t="s">
        <v>65</v>
      </c>
      <c r="B131" s="68">
        <v>9.3538898202146696E-4</v>
      </c>
      <c r="C131" s="68"/>
      <c r="D131" s="68"/>
      <c r="E131" s="68"/>
      <c r="F131" s="60"/>
      <c r="G131" s="60"/>
      <c r="H131" s="60"/>
      <c r="I131" s="68"/>
      <c r="J131" s="68">
        <v>9.3538898202146696E-4</v>
      </c>
    </row>
    <row r="132" spans="1:10" x14ac:dyDescent="0.3">
      <c r="A132" s="69" t="s">
        <v>68</v>
      </c>
      <c r="B132" s="70">
        <v>9.3538898202146696E-4</v>
      </c>
      <c r="C132" s="70"/>
      <c r="D132" s="70"/>
      <c r="E132" s="70"/>
      <c r="F132" s="61"/>
      <c r="G132" s="61"/>
      <c r="H132" s="61"/>
      <c r="I132" s="70"/>
      <c r="J132" s="70">
        <v>9.3538898202146696E-4</v>
      </c>
    </row>
    <row r="133" spans="1:10" x14ac:dyDescent="0.3">
      <c r="A133" s="67" t="s">
        <v>73</v>
      </c>
      <c r="B133" s="68"/>
      <c r="C133" s="68"/>
      <c r="D133" s="68"/>
      <c r="E133" s="68"/>
      <c r="F133" s="60"/>
      <c r="G133" s="60"/>
      <c r="H133" s="60"/>
      <c r="I133" s="68">
        <v>1.1378834437194636</v>
      </c>
      <c r="J133" s="68">
        <v>1.1378834437194636</v>
      </c>
    </row>
    <row r="134" spans="1:10" x14ac:dyDescent="0.3">
      <c r="A134" s="65" t="s">
        <v>35</v>
      </c>
      <c r="B134" s="66">
        <v>33.440987809552816</v>
      </c>
      <c r="C134" s="66">
        <v>13.153304031684275</v>
      </c>
      <c r="D134" s="66"/>
      <c r="E134" s="66"/>
      <c r="F134" s="59"/>
      <c r="G134" s="59"/>
      <c r="H134" s="59"/>
      <c r="I134" s="66"/>
      <c r="J134" s="66">
        <v>46.594291841237094</v>
      </c>
    </row>
    <row r="135" spans="1:10" x14ac:dyDescent="0.3">
      <c r="A135" s="67" t="s">
        <v>76</v>
      </c>
      <c r="B135" s="68">
        <v>33.440987809552816</v>
      </c>
      <c r="C135" s="68">
        <v>13.153304031684275</v>
      </c>
      <c r="D135" s="68"/>
      <c r="E135" s="68"/>
      <c r="F135" s="60"/>
      <c r="G135" s="60"/>
      <c r="H135" s="60"/>
      <c r="I135" s="68"/>
      <c r="J135" s="68">
        <v>46.594291841237094</v>
      </c>
    </row>
    <row r="136" spans="1:10" x14ac:dyDescent="0.3">
      <c r="A136" s="69" t="s">
        <v>77</v>
      </c>
      <c r="B136" s="70">
        <v>33.118235604021343</v>
      </c>
      <c r="C136" s="70"/>
      <c r="D136" s="70"/>
      <c r="E136" s="70"/>
      <c r="F136" s="61"/>
      <c r="G136" s="61"/>
      <c r="H136" s="61"/>
      <c r="I136" s="70"/>
      <c r="J136" s="70">
        <v>33.118235604021343</v>
      </c>
    </row>
    <row r="137" spans="1:10" x14ac:dyDescent="0.3">
      <c r="A137" s="69" t="s">
        <v>78</v>
      </c>
      <c r="B137" s="70">
        <v>0.32275220553147238</v>
      </c>
      <c r="C137" s="70">
        <v>13.153304031684275</v>
      </c>
      <c r="D137" s="70"/>
      <c r="E137" s="70"/>
      <c r="F137" s="61"/>
      <c r="G137" s="61"/>
      <c r="H137" s="61"/>
      <c r="I137" s="70"/>
      <c r="J137" s="70">
        <v>13.476056237215747</v>
      </c>
    </row>
    <row r="138" spans="1:10" x14ac:dyDescent="0.3">
      <c r="A138" s="73" t="s">
        <v>36</v>
      </c>
      <c r="B138" s="74">
        <v>375.89583727827539</v>
      </c>
      <c r="C138" s="74">
        <v>95.709781879800687</v>
      </c>
      <c r="D138" s="74">
        <v>1.5854173272951306</v>
      </c>
      <c r="E138" s="74">
        <v>10.884447059600589</v>
      </c>
      <c r="F138" s="62"/>
      <c r="G138" s="62"/>
      <c r="H138" s="62"/>
      <c r="I138" s="74">
        <v>1.1378834437194634</v>
      </c>
      <c r="J138" s="74">
        <v>485.21336698869135</v>
      </c>
    </row>
    <row r="139" spans="1:10" x14ac:dyDescent="0.3">
      <c r="A139" s="55"/>
      <c r="B139" s="55"/>
      <c r="C139" s="55"/>
      <c r="D139" s="55"/>
      <c r="E139" s="55"/>
      <c r="F139" s="55"/>
      <c r="G139" s="55"/>
      <c r="H139" s="55"/>
      <c r="I139" s="55"/>
      <c r="J139" s="55"/>
    </row>
    <row r="140" spans="1:10" x14ac:dyDescent="0.3">
      <c r="A140" s="55"/>
      <c r="B140" s="55"/>
      <c r="C140" s="55"/>
      <c r="D140" s="55"/>
      <c r="E140" s="55"/>
      <c r="F140" s="55"/>
      <c r="G140" s="55"/>
      <c r="H140" s="55"/>
      <c r="I140" s="55"/>
      <c r="J140" s="55"/>
    </row>
    <row r="141" spans="1:10" x14ac:dyDescent="0.3">
      <c r="A141" s="55"/>
      <c r="B141" s="55"/>
      <c r="C141" s="55"/>
      <c r="D141" s="55"/>
      <c r="E141" s="55"/>
      <c r="F141" s="55"/>
      <c r="G141" s="55"/>
      <c r="H141" s="55"/>
      <c r="I141" s="55"/>
      <c r="J141" s="55"/>
    </row>
    <row r="142" spans="1:10" x14ac:dyDescent="0.3">
      <c r="A142" s="55"/>
      <c r="B142" s="55"/>
      <c r="C142" s="55"/>
      <c r="D142" s="55"/>
      <c r="E142" s="55"/>
      <c r="F142" s="55"/>
      <c r="G142" s="55"/>
      <c r="H142" s="55"/>
      <c r="I142" s="55"/>
      <c r="J142" s="55"/>
    </row>
    <row r="143" spans="1:10" x14ac:dyDescent="0.3">
      <c r="A143" s="55"/>
      <c r="B143" s="55"/>
      <c r="C143" s="55"/>
      <c r="D143" s="55"/>
      <c r="E143" s="55"/>
      <c r="F143" s="55"/>
      <c r="G143" s="55"/>
      <c r="H143" s="55"/>
      <c r="I143" s="55"/>
      <c r="J143" s="55"/>
    </row>
    <row r="144" spans="1:10" ht="41.4" x14ac:dyDescent="0.3">
      <c r="A144" s="56" t="s">
        <v>83</v>
      </c>
      <c r="B144" s="56" t="s">
        <v>28</v>
      </c>
      <c r="C144" s="56" t="s">
        <v>29</v>
      </c>
      <c r="D144" s="56" t="s">
        <v>30</v>
      </c>
      <c r="E144" s="57" t="s">
        <v>31</v>
      </c>
      <c r="F144" s="57" t="s">
        <v>32</v>
      </c>
      <c r="G144" s="56" t="s">
        <v>33</v>
      </c>
      <c r="H144" s="58" t="s">
        <v>34</v>
      </c>
      <c r="I144" s="56" t="s">
        <v>35</v>
      </c>
      <c r="J144" s="56" t="s">
        <v>36</v>
      </c>
    </row>
    <row r="145" spans="1:10" x14ac:dyDescent="0.3">
      <c r="A145" s="65" t="s">
        <v>37</v>
      </c>
      <c r="B145" s="66">
        <v>0.59855997455074172</v>
      </c>
      <c r="C145" s="66">
        <v>25.310584528013663</v>
      </c>
      <c r="D145" s="66">
        <v>0.18998527949522778</v>
      </c>
      <c r="E145" s="66"/>
      <c r="F145" s="59"/>
      <c r="G145" s="59"/>
      <c r="H145" s="59"/>
      <c r="I145" s="66"/>
      <c r="J145" s="66">
        <v>26.099129782059627</v>
      </c>
    </row>
    <row r="146" spans="1:10" x14ac:dyDescent="0.3">
      <c r="A146" s="67" t="s">
        <v>38</v>
      </c>
      <c r="B146" s="68">
        <v>1.3908896525185129E-3</v>
      </c>
      <c r="C146" s="68">
        <v>10.444209220371111</v>
      </c>
      <c r="D146" s="68"/>
      <c r="E146" s="68"/>
      <c r="F146" s="60"/>
      <c r="G146" s="60"/>
      <c r="H146" s="60"/>
      <c r="I146" s="68"/>
      <c r="J146" s="68">
        <v>10.445600110023628</v>
      </c>
    </row>
    <row r="147" spans="1:10" x14ac:dyDescent="0.3">
      <c r="A147" s="69" t="s">
        <v>39</v>
      </c>
      <c r="B147" s="70">
        <v>6.427970978474339E-4</v>
      </c>
      <c r="C147" s="70">
        <v>5.2740837101602978</v>
      </c>
      <c r="D147" s="70"/>
      <c r="E147" s="70"/>
      <c r="F147" s="61"/>
      <c r="G147" s="61"/>
      <c r="H147" s="61"/>
      <c r="I147" s="70"/>
      <c r="J147" s="70">
        <v>5.2747265072581451</v>
      </c>
    </row>
    <row r="148" spans="1:10" x14ac:dyDescent="0.3">
      <c r="A148" s="69" t="s">
        <v>40</v>
      </c>
      <c r="B148" s="70">
        <v>7.4809255467107893E-4</v>
      </c>
      <c r="C148" s="70">
        <v>5.1701255102108119</v>
      </c>
      <c r="D148" s="70"/>
      <c r="E148" s="70"/>
      <c r="F148" s="61"/>
      <c r="G148" s="61"/>
      <c r="H148" s="61"/>
      <c r="I148" s="70"/>
      <c r="J148" s="70">
        <v>5.1708736027654831</v>
      </c>
    </row>
    <row r="149" spans="1:10" x14ac:dyDescent="0.3">
      <c r="A149" s="67" t="s">
        <v>41</v>
      </c>
      <c r="B149" s="68">
        <v>0.59716908489822318</v>
      </c>
      <c r="C149" s="68">
        <v>14.866375307642553</v>
      </c>
      <c r="D149" s="68"/>
      <c r="E149" s="68"/>
      <c r="F149" s="60"/>
      <c r="G149" s="60"/>
      <c r="H149" s="60"/>
      <c r="I149" s="68"/>
      <c r="J149" s="68">
        <v>15.463544392540776</v>
      </c>
    </row>
    <row r="150" spans="1:10" x14ac:dyDescent="0.3">
      <c r="A150" s="69" t="s">
        <v>42</v>
      </c>
      <c r="B150" s="70">
        <v>0.57035989021313371</v>
      </c>
      <c r="C150" s="70"/>
      <c r="D150" s="70"/>
      <c r="E150" s="70"/>
      <c r="F150" s="61"/>
      <c r="G150" s="61"/>
      <c r="H150" s="61"/>
      <c r="I150" s="70"/>
      <c r="J150" s="70">
        <v>0.57035989021313371</v>
      </c>
    </row>
    <row r="151" spans="1:10" x14ac:dyDescent="0.3">
      <c r="A151" s="69" t="s">
        <v>43</v>
      </c>
      <c r="B151" s="70">
        <v>1.7871207280990807E-2</v>
      </c>
      <c r="C151" s="70"/>
      <c r="D151" s="70"/>
      <c r="E151" s="70"/>
      <c r="F151" s="61"/>
      <c r="G151" s="61"/>
      <c r="H151" s="61"/>
      <c r="I151" s="70"/>
      <c r="J151" s="70">
        <v>1.7871207280990807E-2</v>
      </c>
    </row>
    <row r="152" spans="1:10" x14ac:dyDescent="0.3">
      <c r="A152" s="69" t="s">
        <v>44</v>
      </c>
      <c r="B152" s="70"/>
      <c r="C152" s="70">
        <v>1.0254937599803902</v>
      </c>
      <c r="D152" s="70"/>
      <c r="E152" s="70"/>
      <c r="F152" s="61"/>
      <c r="G152" s="61"/>
      <c r="H152" s="61"/>
      <c r="I152" s="70"/>
      <c r="J152" s="70">
        <v>1.0254937599803902</v>
      </c>
    </row>
    <row r="153" spans="1:10" x14ac:dyDescent="0.3">
      <c r="A153" s="69" t="s">
        <v>45</v>
      </c>
      <c r="B153" s="70">
        <v>8.9379874040986865E-3</v>
      </c>
      <c r="C153" s="70">
        <v>13.840881547662162</v>
      </c>
      <c r="D153" s="70"/>
      <c r="E153" s="70"/>
      <c r="F153" s="61"/>
      <c r="G153" s="61"/>
      <c r="H153" s="61"/>
      <c r="I153" s="70"/>
      <c r="J153" s="70">
        <v>13.849819535066262</v>
      </c>
    </row>
    <row r="154" spans="1:10" x14ac:dyDescent="0.3">
      <c r="A154" s="67" t="s">
        <v>46</v>
      </c>
      <c r="B154" s="68"/>
      <c r="C154" s="68"/>
      <c r="D154" s="68">
        <v>0.18998527949522778</v>
      </c>
      <c r="E154" s="68"/>
      <c r="F154" s="60"/>
      <c r="G154" s="60"/>
      <c r="H154" s="60"/>
      <c r="I154" s="68"/>
      <c r="J154" s="68">
        <v>0.18998527949522778</v>
      </c>
    </row>
    <row r="155" spans="1:10" x14ac:dyDescent="0.3">
      <c r="A155" s="69" t="s">
        <v>47</v>
      </c>
      <c r="B155" s="70"/>
      <c r="C155" s="70"/>
      <c r="D155" s="70">
        <v>1.4302764347432245E-2</v>
      </c>
      <c r="E155" s="70"/>
      <c r="F155" s="61"/>
      <c r="G155" s="61"/>
      <c r="H155" s="61"/>
      <c r="I155" s="70"/>
      <c r="J155" s="70">
        <v>1.4302764347432245E-2</v>
      </c>
    </row>
    <row r="156" spans="1:10" x14ac:dyDescent="0.3">
      <c r="A156" s="69" t="s">
        <v>48</v>
      </c>
      <c r="B156" s="70"/>
      <c r="C156" s="70"/>
      <c r="D156" s="70">
        <v>0.17568251514779554</v>
      </c>
      <c r="E156" s="70"/>
      <c r="F156" s="61"/>
      <c r="G156" s="61"/>
      <c r="H156" s="61"/>
      <c r="I156" s="70"/>
      <c r="J156" s="70">
        <v>0.17568251514779554</v>
      </c>
    </row>
    <row r="157" spans="1:10" x14ac:dyDescent="0.3">
      <c r="A157" s="65" t="s">
        <v>51</v>
      </c>
      <c r="B157" s="66">
        <v>113.95135152656751</v>
      </c>
      <c r="C157" s="66">
        <v>2.2801253151592191</v>
      </c>
      <c r="D157" s="66">
        <v>0.33986762360723455</v>
      </c>
      <c r="E157" s="66">
        <v>3.6376263674585521</v>
      </c>
      <c r="F157" s="59"/>
      <c r="G157" s="59"/>
      <c r="H157" s="59"/>
      <c r="I157" s="66">
        <v>0.37212905845401323</v>
      </c>
      <c r="J157" s="66">
        <v>120.58109989124652</v>
      </c>
    </row>
    <row r="158" spans="1:10" x14ac:dyDescent="0.3">
      <c r="A158" s="67" t="s">
        <v>52</v>
      </c>
      <c r="B158" s="68">
        <v>113.95103891577467</v>
      </c>
      <c r="C158" s="68">
        <v>2.2801253151592191</v>
      </c>
      <c r="D158" s="68">
        <v>0.33986762360723455</v>
      </c>
      <c r="E158" s="68">
        <v>3.6376263674585521</v>
      </c>
      <c r="F158" s="60"/>
      <c r="G158" s="60"/>
      <c r="H158" s="60"/>
      <c r="I158" s="68"/>
      <c r="J158" s="68">
        <v>120.20865822199968</v>
      </c>
    </row>
    <row r="159" spans="1:10" x14ac:dyDescent="0.3">
      <c r="A159" s="69" t="s">
        <v>54</v>
      </c>
      <c r="B159" s="70">
        <v>12.113811660937822</v>
      </c>
      <c r="C159" s="70"/>
      <c r="D159" s="70"/>
      <c r="E159" s="70"/>
      <c r="F159" s="61"/>
      <c r="G159" s="61"/>
      <c r="H159" s="61"/>
      <c r="I159" s="70"/>
      <c r="J159" s="70">
        <v>12.113811660937822</v>
      </c>
    </row>
    <row r="160" spans="1:10" x14ac:dyDescent="0.3">
      <c r="A160" s="69" t="s">
        <v>56</v>
      </c>
      <c r="B160" s="70">
        <v>26.617838724951241</v>
      </c>
      <c r="C160" s="70"/>
      <c r="D160" s="70">
        <v>2.1863819576452458E-2</v>
      </c>
      <c r="E160" s="70"/>
      <c r="F160" s="61"/>
      <c r="G160" s="61"/>
      <c r="H160" s="61"/>
      <c r="I160" s="70"/>
      <c r="J160" s="70">
        <v>26.639702544527694</v>
      </c>
    </row>
    <row r="161" spans="1:10" x14ac:dyDescent="0.3">
      <c r="A161" s="69" t="s">
        <v>58</v>
      </c>
      <c r="B161" s="70">
        <v>60.615323963015129</v>
      </c>
      <c r="C161" s="70">
        <v>1.6428131706893974</v>
      </c>
      <c r="D161" s="70"/>
      <c r="E161" s="70">
        <v>3.5816828746069875</v>
      </c>
      <c r="F161" s="61"/>
      <c r="G161" s="61"/>
      <c r="H161" s="61"/>
      <c r="I161" s="70"/>
      <c r="J161" s="70">
        <v>65.83982000831152</v>
      </c>
    </row>
    <row r="162" spans="1:10" x14ac:dyDescent="0.3">
      <c r="A162" s="69" t="s">
        <v>59</v>
      </c>
      <c r="B162" s="70">
        <v>14.602927234491146</v>
      </c>
      <c r="C162" s="70"/>
      <c r="D162" s="70"/>
      <c r="E162" s="70"/>
      <c r="F162" s="61"/>
      <c r="G162" s="61"/>
      <c r="H162" s="61"/>
      <c r="I162" s="70"/>
      <c r="J162" s="70">
        <v>14.602927234491146</v>
      </c>
    </row>
    <row r="163" spans="1:10" x14ac:dyDescent="0.3">
      <c r="A163" s="69" t="s">
        <v>60</v>
      </c>
      <c r="B163" s="70">
        <v>1.1373323793355573E-3</v>
      </c>
      <c r="C163" s="70">
        <v>0.21972526263516529</v>
      </c>
      <c r="D163" s="70"/>
      <c r="E163" s="70"/>
      <c r="F163" s="61"/>
      <c r="G163" s="61"/>
      <c r="H163" s="61"/>
      <c r="I163" s="70"/>
      <c r="J163" s="70">
        <v>0.22086259501450084</v>
      </c>
    </row>
    <row r="164" spans="1:10" x14ac:dyDescent="0.3">
      <c r="A164" s="69" t="s">
        <v>61</v>
      </c>
      <c r="B164" s="70"/>
      <c r="C164" s="70">
        <v>4.7507648182073856E-2</v>
      </c>
      <c r="D164" s="70">
        <v>0.3180038040307821</v>
      </c>
      <c r="E164" s="70">
        <v>5.5943492851564448E-2</v>
      </c>
      <c r="F164" s="61"/>
      <c r="G164" s="61"/>
      <c r="H164" s="61"/>
      <c r="I164" s="70"/>
      <c r="J164" s="70">
        <v>0.42145494506442044</v>
      </c>
    </row>
    <row r="165" spans="1:10" x14ac:dyDescent="0.3">
      <c r="A165" s="69" t="s">
        <v>63</v>
      </c>
      <c r="B165" s="70"/>
      <c r="C165" s="70">
        <v>1.7938009302982814E-2</v>
      </c>
      <c r="D165" s="70"/>
      <c r="E165" s="70"/>
      <c r="F165" s="61"/>
      <c r="G165" s="61"/>
      <c r="H165" s="61"/>
      <c r="I165" s="70"/>
      <c r="J165" s="70">
        <v>1.7938009302982814E-2</v>
      </c>
    </row>
    <row r="166" spans="1:10" x14ac:dyDescent="0.3">
      <c r="A166" s="69" t="s">
        <v>64</v>
      </c>
      <c r="B166" s="70"/>
      <c r="C166" s="70">
        <v>0.35214122434959977</v>
      </c>
      <c r="D166" s="70"/>
      <c r="E166" s="70"/>
      <c r="F166" s="61"/>
      <c r="G166" s="61"/>
      <c r="H166" s="61"/>
      <c r="I166" s="70"/>
      <c r="J166" s="70">
        <v>0.35214122434959977</v>
      </c>
    </row>
    <row r="167" spans="1:10" x14ac:dyDescent="0.3">
      <c r="A167" s="67" t="s">
        <v>65</v>
      </c>
      <c r="B167" s="68">
        <v>3.1261079283124944E-4</v>
      </c>
      <c r="C167" s="68"/>
      <c r="D167" s="68"/>
      <c r="E167" s="68"/>
      <c r="F167" s="60"/>
      <c r="G167" s="60"/>
      <c r="H167" s="60"/>
      <c r="I167" s="68"/>
      <c r="J167" s="68">
        <v>3.1261079283124944E-4</v>
      </c>
    </row>
    <row r="168" spans="1:10" x14ac:dyDescent="0.3">
      <c r="A168" s="69" t="s">
        <v>68</v>
      </c>
      <c r="B168" s="70">
        <v>3.1261079283124944E-4</v>
      </c>
      <c r="C168" s="70"/>
      <c r="D168" s="70"/>
      <c r="E168" s="70"/>
      <c r="F168" s="61"/>
      <c r="G168" s="61"/>
      <c r="H168" s="61"/>
      <c r="I168" s="70"/>
      <c r="J168" s="70">
        <v>3.1261079283124944E-4</v>
      </c>
    </row>
    <row r="169" spans="1:10" x14ac:dyDescent="0.3">
      <c r="A169" s="67" t="s">
        <v>73</v>
      </c>
      <c r="B169" s="68"/>
      <c r="C169" s="68"/>
      <c r="D169" s="68"/>
      <c r="E169" s="68"/>
      <c r="F169" s="60"/>
      <c r="G169" s="60"/>
      <c r="H169" s="60"/>
      <c r="I169" s="68">
        <v>0.37212905845401323</v>
      </c>
      <c r="J169" s="68">
        <v>0.37212905845401323</v>
      </c>
    </row>
    <row r="170" spans="1:10" x14ac:dyDescent="0.3">
      <c r="A170" s="65" t="s">
        <v>35</v>
      </c>
      <c r="B170" s="66">
        <v>10.892002716824784</v>
      </c>
      <c r="C170" s="66">
        <v>2.0564591724391286</v>
      </c>
      <c r="D170" s="66"/>
      <c r="E170" s="66"/>
      <c r="F170" s="59"/>
      <c r="G170" s="59"/>
      <c r="H170" s="59"/>
      <c r="I170" s="66"/>
      <c r="J170" s="66">
        <v>12.948461889263912</v>
      </c>
    </row>
    <row r="171" spans="1:10" x14ac:dyDescent="0.3">
      <c r="A171" s="67" t="s">
        <v>76</v>
      </c>
      <c r="B171" s="68">
        <v>10.892002716824784</v>
      </c>
      <c r="C171" s="68">
        <v>2.0564591724391286</v>
      </c>
      <c r="D171" s="68"/>
      <c r="E171" s="68"/>
      <c r="F171" s="60"/>
      <c r="G171" s="60"/>
      <c r="H171" s="60"/>
      <c r="I171" s="68"/>
      <c r="J171" s="68">
        <v>12.948461889263912</v>
      </c>
    </row>
    <row r="172" spans="1:10" x14ac:dyDescent="0.3">
      <c r="A172" s="69" t="s">
        <v>77</v>
      </c>
      <c r="B172" s="70">
        <v>10.784137620272991</v>
      </c>
      <c r="C172" s="70"/>
      <c r="D172" s="70"/>
      <c r="E172" s="70"/>
      <c r="F172" s="61"/>
      <c r="G172" s="61"/>
      <c r="H172" s="61"/>
      <c r="I172" s="70"/>
      <c r="J172" s="70">
        <v>10.784137620272991</v>
      </c>
    </row>
    <row r="173" spans="1:10" x14ac:dyDescent="0.3">
      <c r="A173" s="69" t="s">
        <v>78</v>
      </c>
      <c r="B173" s="70">
        <v>0.10786509655179199</v>
      </c>
      <c r="C173" s="70">
        <v>2.0564591724391286</v>
      </c>
      <c r="D173" s="70"/>
      <c r="E173" s="70"/>
      <c r="F173" s="61"/>
      <c r="G173" s="61"/>
      <c r="H173" s="61"/>
      <c r="I173" s="70"/>
      <c r="J173" s="70">
        <v>2.1643242689909208</v>
      </c>
    </row>
    <row r="174" spans="1:10" x14ac:dyDescent="0.3">
      <c r="A174" s="73" t="s">
        <v>36</v>
      </c>
      <c r="B174" s="74">
        <v>125.44191421794302</v>
      </c>
      <c r="C174" s="74">
        <v>29.647169015612011</v>
      </c>
      <c r="D174" s="74">
        <v>0.52985290310246236</v>
      </c>
      <c r="E174" s="74">
        <v>3.6376263674585521</v>
      </c>
      <c r="F174" s="62"/>
      <c r="G174" s="62"/>
      <c r="H174" s="62"/>
      <c r="I174" s="74">
        <v>0.37212905845401323</v>
      </c>
      <c r="J174" s="74">
        <v>159.62869156257005</v>
      </c>
    </row>
    <row r="175" spans="1:10" x14ac:dyDescent="0.3">
      <c r="A175" s="55"/>
      <c r="B175" s="55"/>
      <c r="C175" s="55"/>
      <c r="D175" s="55"/>
      <c r="E175" s="55"/>
      <c r="F175" s="55"/>
      <c r="G175" s="55"/>
      <c r="H175" s="55"/>
      <c r="I175" s="55"/>
      <c r="J175" s="55"/>
    </row>
    <row r="176" spans="1:10" x14ac:dyDescent="0.3">
      <c r="A176" s="55"/>
      <c r="B176" s="55"/>
      <c r="C176" s="55"/>
      <c r="D176" s="55"/>
      <c r="E176" s="55"/>
      <c r="F176" s="55"/>
      <c r="G176" s="55"/>
      <c r="H176" s="55"/>
      <c r="I176" s="55"/>
      <c r="J176" s="55"/>
    </row>
    <row r="177" spans="1:10" x14ac:dyDescent="0.3">
      <c r="A177" s="55"/>
      <c r="B177" s="55"/>
      <c r="C177" s="55"/>
      <c r="D177" s="55"/>
      <c r="E177" s="55"/>
      <c r="F177" s="55"/>
      <c r="G177" s="55"/>
      <c r="H177" s="55"/>
      <c r="I177" s="55"/>
      <c r="J177" s="55"/>
    </row>
    <row r="178" spans="1:10" x14ac:dyDescent="0.3">
      <c r="A178" s="55"/>
      <c r="B178" s="55"/>
      <c r="C178" s="55"/>
      <c r="D178" s="55"/>
      <c r="E178" s="55"/>
      <c r="F178" s="55"/>
      <c r="G178" s="55"/>
      <c r="H178" s="55"/>
      <c r="I178" s="55"/>
      <c r="J178" s="55"/>
    </row>
    <row r="179" spans="1:10" x14ac:dyDescent="0.3">
      <c r="A179" s="55"/>
      <c r="B179" s="55"/>
      <c r="C179" s="55"/>
      <c r="D179" s="55"/>
      <c r="E179" s="55"/>
      <c r="F179" s="55"/>
      <c r="G179" s="55"/>
      <c r="H179" s="55"/>
      <c r="I179" s="55"/>
      <c r="J179" s="55"/>
    </row>
    <row r="180" spans="1:10" ht="41.4" x14ac:dyDescent="0.3">
      <c r="A180" s="56" t="s">
        <v>84</v>
      </c>
      <c r="B180" s="56" t="s">
        <v>28</v>
      </c>
      <c r="C180" s="56" t="s">
        <v>29</v>
      </c>
      <c r="D180" s="56" t="s">
        <v>30</v>
      </c>
      <c r="E180" s="57" t="s">
        <v>31</v>
      </c>
      <c r="F180" s="56" t="s">
        <v>32</v>
      </c>
      <c r="G180" s="56" t="s">
        <v>33</v>
      </c>
      <c r="H180" s="58" t="s">
        <v>34</v>
      </c>
      <c r="I180" s="56" t="s">
        <v>35</v>
      </c>
      <c r="J180" s="56" t="s">
        <v>36</v>
      </c>
    </row>
    <row r="181" spans="1:10" x14ac:dyDescent="0.3">
      <c r="A181" s="65" t="s">
        <v>37</v>
      </c>
      <c r="B181" s="66">
        <v>1473.4737972245389</v>
      </c>
      <c r="C181" s="66">
        <v>2162.2950561053972</v>
      </c>
      <c r="D181" s="66">
        <v>12.45</v>
      </c>
      <c r="E181" s="66">
        <v>69.391895035629148</v>
      </c>
      <c r="F181" s="66">
        <v>50</v>
      </c>
      <c r="G181" s="66"/>
      <c r="H181" s="59"/>
      <c r="I181" s="66">
        <v>287.11400000000003</v>
      </c>
      <c r="J181" s="66">
        <v>4054.7247483655656</v>
      </c>
    </row>
    <row r="182" spans="1:10" x14ac:dyDescent="0.3">
      <c r="A182" s="67" t="s">
        <v>38</v>
      </c>
      <c r="B182" s="68">
        <v>612.89938177493127</v>
      </c>
      <c r="C182" s="68">
        <v>443.09819663404716</v>
      </c>
      <c r="D182" s="68"/>
      <c r="E182" s="68">
        <v>69.391895035629148</v>
      </c>
      <c r="F182" s="68"/>
      <c r="G182" s="68"/>
      <c r="H182" s="60"/>
      <c r="I182" s="68"/>
      <c r="J182" s="68">
        <v>1125.3894734446078</v>
      </c>
    </row>
    <row r="183" spans="1:10" x14ac:dyDescent="0.3">
      <c r="A183" s="69" t="s">
        <v>39</v>
      </c>
      <c r="B183" s="70">
        <v>57.55121628061287</v>
      </c>
      <c r="C183" s="70">
        <v>343.89490074591322</v>
      </c>
      <c r="D183" s="70"/>
      <c r="E183" s="70">
        <v>27.232920113539073</v>
      </c>
      <c r="F183" s="70"/>
      <c r="G183" s="70"/>
      <c r="H183" s="61"/>
      <c r="I183" s="70"/>
      <c r="J183" s="70">
        <v>428.67903714006519</v>
      </c>
    </row>
    <row r="184" spans="1:10" x14ac:dyDescent="0.3">
      <c r="A184" s="69" t="s">
        <v>40</v>
      </c>
      <c r="B184" s="70">
        <v>488.50475312774148</v>
      </c>
      <c r="C184" s="70">
        <v>99.203295888133923</v>
      </c>
      <c r="D184" s="70"/>
      <c r="E184" s="70">
        <v>37.183623319239743</v>
      </c>
      <c r="F184" s="70"/>
      <c r="G184" s="70"/>
      <c r="H184" s="61"/>
      <c r="I184" s="70"/>
      <c r="J184" s="70">
        <v>624.89167233511512</v>
      </c>
    </row>
    <row r="185" spans="1:10" x14ac:dyDescent="0.3">
      <c r="A185" s="69" t="s">
        <v>85</v>
      </c>
      <c r="B185" s="70"/>
      <c r="C185" s="70"/>
      <c r="D185" s="70"/>
      <c r="E185" s="70">
        <v>4.9753516028503322</v>
      </c>
      <c r="F185" s="70"/>
      <c r="G185" s="70"/>
      <c r="H185" s="61"/>
      <c r="I185" s="70"/>
      <c r="J185" s="70">
        <v>4.9753516028503322</v>
      </c>
    </row>
    <row r="186" spans="1:10" x14ac:dyDescent="0.3">
      <c r="A186" s="69" t="s">
        <v>86</v>
      </c>
      <c r="B186" s="70">
        <v>66.843412366576914</v>
      </c>
      <c r="C186" s="70"/>
      <c r="D186" s="70"/>
      <c r="E186" s="70"/>
      <c r="F186" s="70"/>
      <c r="G186" s="70"/>
      <c r="H186" s="61"/>
      <c r="I186" s="70"/>
      <c r="J186" s="70">
        <v>66.843412366576914</v>
      </c>
    </row>
    <row r="187" spans="1:10" x14ac:dyDescent="0.3">
      <c r="A187" s="67" t="s">
        <v>41</v>
      </c>
      <c r="B187" s="68">
        <v>860.5744154496075</v>
      </c>
      <c r="C187" s="68">
        <v>1719.1968594713501</v>
      </c>
      <c r="D187" s="68"/>
      <c r="E187" s="68"/>
      <c r="F187" s="68">
        <v>50</v>
      </c>
      <c r="G187" s="68"/>
      <c r="H187" s="60"/>
      <c r="I187" s="68"/>
      <c r="J187" s="68">
        <v>2629.7712749209577</v>
      </c>
    </row>
    <row r="188" spans="1:10" x14ac:dyDescent="0.3">
      <c r="A188" s="69" t="s">
        <v>42</v>
      </c>
      <c r="B188" s="70">
        <v>860.5744154496075</v>
      </c>
      <c r="C188" s="70">
        <v>1014</v>
      </c>
      <c r="D188" s="70"/>
      <c r="E188" s="70"/>
      <c r="F188" s="70"/>
      <c r="G188" s="70"/>
      <c r="H188" s="61"/>
      <c r="I188" s="70"/>
      <c r="J188" s="70">
        <v>1874.5744154496074</v>
      </c>
    </row>
    <row r="189" spans="1:10" x14ac:dyDescent="0.3">
      <c r="A189" s="69" t="s">
        <v>44</v>
      </c>
      <c r="B189" s="70"/>
      <c r="C189" s="70">
        <v>219.46151922308121</v>
      </c>
      <c r="D189" s="70"/>
      <c r="E189" s="70"/>
      <c r="F189" s="70">
        <v>50</v>
      </c>
      <c r="G189" s="70"/>
      <c r="H189" s="61"/>
      <c r="I189" s="70"/>
      <c r="J189" s="70">
        <v>269.46151922308121</v>
      </c>
    </row>
    <row r="190" spans="1:10" x14ac:dyDescent="0.3">
      <c r="A190" s="69" t="s">
        <v>45</v>
      </c>
      <c r="B190" s="70"/>
      <c r="C190" s="70">
        <v>485.73534024826881</v>
      </c>
      <c r="D190" s="70"/>
      <c r="E190" s="70"/>
      <c r="F190" s="70"/>
      <c r="G190" s="70"/>
      <c r="H190" s="61"/>
      <c r="I190" s="70"/>
      <c r="J190" s="70">
        <v>485.73534024826881</v>
      </c>
    </row>
    <row r="191" spans="1:10" x14ac:dyDescent="0.3">
      <c r="A191" s="67" t="s">
        <v>46</v>
      </c>
      <c r="B191" s="68"/>
      <c r="C191" s="68"/>
      <c r="D191" s="68">
        <v>12.45</v>
      </c>
      <c r="E191" s="68"/>
      <c r="F191" s="68"/>
      <c r="G191" s="68"/>
      <c r="H191" s="60"/>
      <c r="I191" s="68"/>
      <c r="J191" s="68">
        <v>12.45</v>
      </c>
    </row>
    <row r="192" spans="1:10" x14ac:dyDescent="0.3">
      <c r="A192" s="69" t="s">
        <v>47</v>
      </c>
      <c r="B192" s="70"/>
      <c r="C192" s="70"/>
      <c r="D192" s="70">
        <v>1.65</v>
      </c>
      <c r="E192" s="70"/>
      <c r="F192" s="70"/>
      <c r="G192" s="70"/>
      <c r="H192" s="61"/>
      <c r="I192" s="70"/>
      <c r="J192" s="70">
        <v>1.65</v>
      </c>
    </row>
    <row r="193" spans="1:10" x14ac:dyDescent="0.3">
      <c r="A193" s="69" t="s">
        <v>48</v>
      </c>
      <c r="B193" s="70"/>
      <c r="C193" s="70"/>
      <c r="D193" s="70">
        <v>10.799999999999999</v>
      </c>
      <c r="E193" s="70"/>
      <c r="F193" s="70"/>
      <c r="G193" s="70"/>
      <c r="H193" s="61"/>
      <c r="I193" s="70"/>
      <c r="J193" s="70">
        <v>10.799999999999999</v>
      </c>
    </row>
    <row r="194" spans="1:10" x14ac:dyDescent="0.3">
      <c r="A194" s="67" t="s">
        <v>49</v>
      </c>
      <c r="B194" s="68"/>
      <c r="C194" s="68"/>
      <c r="D194" s="68"/>
      <c r="E194" s="68"/>
      <c r="F194" s="68"/>
      <c r="G194" s="68"/>
      <c r="H194" s="60"/>
      <c r="I194" s="68">
        <v>287.11400000000003</v>
      </c>
      <c r="J194" s="68">
        <v>287.11400000000003</v>
      </c>
    </row>
    <row r="195" spans="1:10" x14ac:dyDescent="0.3">
      <c r="A195" s="69" t="s">
        <v>87</v>
      </c>
      <c r="B195" s="70"/>
      <c r="C195" s="70"/>
      <c r="D195" s="70"/>
      <c r="E195" s="70"/>
      <c r="F195" s="70"/>
      <c r="G195" s="70"/>
      <c r="H195" s="61"/>
      <c r="I195" s="70">
        <v>29.18</v>
      </c>
      <c r="J195" s="70">
        <v>29.18</v>
      </c>
    </row>
    <row r="196" spans="1:10" x14ac:dyDescent="0.3">
      <c r="A196" s="69" t="s">
        <v>50</v>
      </c>
      <c r="B196" s="70"/>
      <c r="C196" s="70"/>
      <c r="D196" s="70"/>
      <c r="E196" s="70"/>
      <c r="F196" s="70"/>
      <c r="G196" s="70"/>
      <c r="H196" s="61"/>
      <c r="I196" s="70">
        <v>257.93400000000003</v>
      </c>
      <c r="J196" s="70">
        <v>257.93400000000003</v>
      </c>
    </row>
    <row r="197" spans="1:10" x14ac:dyDescent="0.3">
      <c r="A197" s="65" t="s">
        <v>51</v>
      </c>
      <c r="B197" s="66">
        <v>60.143140506194449</v>
      </c>
      <c r="C197" s="66">
        <v>249.95979836742291</v>
      </c>
      <c r="D197" s="66">
        <v>0.1812</v>
      </c>
      <c r="E197" s="66">
        <v>29.289600935013507</v>
      </c>
      <c r="F197" s="66"/>
      <c r="G197" s="66">
        <v>397.726</v>
      </c>
      <c r="H197" s="59"/>
      <c r="I197" s="66">
        <v>5.9084531015104478</v>
      </c>
      <c r="J197" s="66">
        <v>743.20819291014141</v>
      </c>
    </row>
    <row r="198" spans="1:10" x14ac:dyDescent="0.3">
      <c r="A198" s="67" t="s">
        <v>52</v>
      </c>
      <c r="B198" s="68">
        <v>60.143140506194449</v>
      </c>
      <c r="C198" s="68">
        <v>249.95979836742291</v>
      </c>
      <c r="D198" s="68">
        <v>0.1812</v>
      </c>
      <c r="E198" s="68">
        <v>29.289600935013507</v>
      </c>
      <c r="F198" s="68"/>
      <c r="G198" s="68"/>
      <c r="H198" s="60"/>
      <c r="I198" s="68"/>
      <c r="J198" s="68">
        <v>339.57373980863088</v>
      </c>
    </row>
    <row r="199" spans="1:10" x14ac:dyDescent="0.3">
      <c r="A199" s="69" t="s">
        <v>54</v>
      </c>
      <c r="B199" s="70">
        <v>0.13017580129789064</v>
      </c>
      <c r="C199" s="70"/>
      <c r="D199" s="70"/>
      <c r="E199" s="70"/>
      <c r="F199" s="70"/>
      <c r="G199" s="70"/>
      <c r="H199" s="61"/>
      <c r="I199" s="70"/>
      <c r="J199" s="70">
        <v>0.13017580129789064</v>
      </c>
    </row>
    <row r="200" spans="1:10" x14ac:dyDescent="0.3">
      <c r="A200" s="69" t="s">
        <v>56</v>
      </c>
      <c r="B200" s="70">
        <v>1.529223725982729</v>
      </c>
      <c r="C200" s="70"/>
      <c r="D200" s="70"/>
      <c r="E200" s="70"/>
      <c r="F200" s="70"/>
      <c r="G200" s="70"/>
      <c r="H200" s="61"/>
      <c r="I200" s="70"/>
      <c r="J200" s="70">
        <v>1.529223725982729</v>
      </c>
    </row>
    <row r="201" spans="1:10" x14ac:dyDescent="0.3">
      <c r="A201" s="69" t="s">
        <v>58</v>
      </c>
      <c r="B201" s="70">
        <v>56.855588564019563</v>
      </c>
      <c r="C201" s="70">
        <v>249.4616</v>
      </c>
      <c r="D201" s="70"/>
      <c r="E201" s="70">
        <v>28.961478159795643</v>
      </c>
      <c r="F201" s="70"/>
      <c r="G201" s="70"/>
      <c r="H201" s="61"/>
      <c r="I201" s="70"/>
      <c r="J201" s="70">
        <v>335.27866672381521</v>
      </c>
    </row>
    <row r="202" spans="1:10" x14ac:dyDescent="0.3">
      <c r="A202" s="69" t="s">
        <v>59</v>
      </c>
      <c r="B202" s="70">
        <v>1.6281524148942661</v>
      </c>
      <c r="C202" s="70"/>
      <c r="D202" s="70"/>
      <c r="E202" s="70"/>
      <c r="F202" s="70"/>
      <c r="G202" s="70"/>
      <c r="H202" s="61"/>
      <c r="I202" s="70"/>
      <c r="J202" s="70">
        <v>1.6281524148942661</v>
      </c>
    </row>
    <row r="203" spans="1:10" x14ac:dyDescent="0.3">
      <c r="A203" s="69" t="s">
        <v>60</v>
      </c>
      <c r="B203" s="70"/>
      <c r="C203" s="70">
        <v>0.49</v>
      </c>
      <c r="D203" s="70"/>
      <c r="E203" s="70">
        <v>0.32812277521786426</v>
      </c>
      <c r="F203" s="70"/>
      <c r="G203" s="70"/>
      <c r="H203" s="61"/>
      <c r="I203" s="70"/>
      <c r="J203" s="70">
        <v>0.81812277521786425</v>
      </c>
    </row>
    <row r="204" spans="1:10" x14ac:dyDescent="0.3">
      <c r="A204" s="69" t="s">
        <v>61</v>
      </c>
      <c r="B204" s="70"/>
      <c r="C204" s="70"/>
      <c r="D204" s="70">
        <v>0.1812</v>
      </c>
      <c r="E204" s="70"/>
      <c r="F204" s="70"/>
      <c r="G204" s="70"/>
      <c r="H204" s="61"/>
      <c r="I204" s="70"/>
      <c r="J204" s="70">
        <v>0.1812</v>
      </c>
    </row>
    <row r="205" spans="1:10" x14ac:dyDescent="0.3">
      <c r="A205" s="69" t="s">
        <v>63</v>
      </c>
      <c r="B205" s="70"/>
      <c r="C205" s="70">
        <v>8.1983674228910761E-3</v>
      </c>
      <c r="D205" s="70"/>
      <c r="E205" s="70"/>
      <c r="F205" s="70"/>
      <c r="G205" s="70"/>
      <c r="H205" s="61"/>
      <c r="I205" s="70"/>
      <c r="J205" s="70">
        <v>8.1983674228910761E-3</v>
      </c>
    </row>
    <row r="206" spans="1:10" x14ac:dyDescent="0.3">
      <c r="A206" s="67" t="s">
        <v>65</v>
      </c>
      <c r="B206" s="68"/>
      <c r="C206" s="68"/>
      <c r="D206" s="68"/>
      <c r="E206" s="68"/>
      <c r="F206" s="68"/>
      <c r="G206" s="68">
        <v>309.77499999999998</v>
      </c>
      <c r="H206" s="60"/>
      <c r="I206" s="68"/>
      <c r="J206" s="68">
        <v>309.77499999999998</v>
      </c>
    </row>
    <row r="207" spans="1:10" x14ac:dyDescent="0.3">
      <c r="A207" s="69" t="s">
        <v>66</v>
      </c>
      <c r="B207" s="70"/>
      <c r="C207" s="70"/>
      <c r="D207" s="70"/>
      <c r="E207" s="70"/>
      <c r="F207" s="70"/>
      <c r="G207" s="70">
        <v>69.239000000000004</v>
      </c>
      <c r="H207" s="61"/>
      <c r="I207" s="70"/>
      <c r="J207" s="70">
        <v>69.239000000000004</v>
      </c>
    </row>
    <row r="208" spans="1:10" x14ac:dyDescent="0.3">
      <c r="A208" s="69" t="s">
        <v>67</v>
      </c>
      <c r="B208" s="70"/>
      <c r="C208" s="70"/>
      <c r="D208" s="70"/>
      <c r="E208" s="70"/>
      <c r="F208" s="70"/>
      <c r="G208" s="70">
        <v>71.790999999999997</v>
      </c>
      <c r="H208" s="61"/>
      <c r="I208" s="70"/>
      <c r="J208" s="70">
        <v>71.790999999999997</v>
      </c>
    </row>
    <row r="209" spans="1:10" x14ac:dyDescent="0.3">
      <c r="A209" s="69" t="s">
        <v>68</v>
      </c>
      <c r="B209" s="70"/>
      <c r="C209" s="70"/>
      <c r="D209" s="70"/>
      <c r="E209" s="70"/>
      <c r="F209" s="70"/>
      <c r="G209" s="70">
        <v>33.351999999999997</v>
      </c>
      <c r="H209" s="61"/>
      <c r="I209" s="70"/>
      <c r="J209" s="70">
        <v>33.351999999999997</v>
      </c>
    </row>
    <row r="210" spans="1:10" x14ac:dyDescent="0.3">
      <c r="A210" s="69" t="s">
        <v>69</v>
      </c>
      <c r="B210" s="70"/>
      <c r="C210" s="70"/>
      <c r="D210" s="70"/>
      <c r="E210" s="70"/>
      <c r="F210" s="70"/>
      <c r="G210" s="70">
        <v>41.826000000000001</v>
      </c>
      <c r="H210" s="61"/>
      <c r="I210" s="70"/>
      <c r="J210" s="70">
        <v>41.826000000000001</v>
      </c>
    </row>
    <row r="211" spans="1:10" x14ac:dyDescent="0.3">
      <c r="A211" s="69" t="s">
        <v>70</v>
      </c>
      <c r="B211" s="70"/>
      <c r="C211" s="70"/>
      <c r="D211" s="70"/>
      <c r="E211" s="70"/>
      <c r="F211" s="70"/>
      <c r="G211" s="70">
        <v>60.647999999999996</v>
      </c>
      <c r="H211" s="61"/>
      <c r="I211" s="70"/>
      <c r="J211" s="70">
        <v>60.647999999999996</v>
      </c>
    </row>
    <row r="212" spans="1:10" x14ac:dyDescent="0.3">
      <c r="A212" s="69" t="s">
        <v>71</v>
      </c>
      <c r="B212" s="70"/>
      <c r="C212" s="70"/>
      <c r="D212" s="70"/>
      <c r="E212" s="70"/>
      <c r="F212" s="70"/>
      <c r="G212" s="70">
        <v>32.918999999999997</v>
      </c>
      <c r="H212" s="61"/>
      <c r="I212" s="70"/>
      <c r="J212" s="70">
        <v>32.918999999999997</v>
      </c>
    </row>
    <row r="213" spans="1:10" x14ac:dyDescent="0.3">
      <c r="A213" s="67" t="s">
        <v>73</v>
      </c>
      <c r="B213" s="68"/>
      <c r="C213" s="68"/>
      <c r="D213" s="68"/>
      <c r="E213" s="68"/>
      <c r="F213" s="68"/>
      <c r="G213" s="68">
        <v>87.950999999999993</v>
      </c>
      <c r="H213" s="60"/>
      <c r="I213" s="68">
        <v>5.9084531015104478</v>
      </c>
      <c r="J213" s="68">
        <v>93.859453101510439</v>
      </c>
    </row>
    <row r="214" spans="1:10" x14ac:dyDescent="0.3">
      <c r="A214" s="65" t="s">
        <v>35</v>
      </c>
      <c r="B214" s="66"/>
      <c r="C214" s="66"/>
      <c r="D214" s="66"/>
      <c r="E214" s="66"/>
      <c r="F214" s="66"/>
      <c r="G214" s="66">
        <v>258.18299999999999</v>
      </c>
      <c r="H214" s="59"/>
      <c r="I214" s="66"/>
      <c r="J214" s="66">
        <v>258.18299999999999</v>
      </c>
    </row>
    <row r="215" spans="1:10" x14ac:dyDescent="0.3">
      <c r="A215" s="67" t="s">
        <v>65</v>
      </c>
      <c r="B215" s="68"/>
      <c r="C215" s="68"/>
      <c r="D215" s="68"/>
      <c r="E215" s="68"/>
      <c r="F215" s="68"/>
      <c r="G215" s="68">
        <v>96.329000000000008</v>
      </c>
      <c r="H215" s="60"/>
      <c r="I215" s="68"/>
      <c r="J215" s="68">
        <v>96.329000000000008</v>
      </c>
    </row>
    <row r="216" spans="1:10" x14ac:dyDescent="0.3">
      <c r="A216" s="69" t="s">
        <v>75</v>
      </c>
      <c r="B216" s="70"/>
      <c r="C216" s="70"/>
      <c r="D216" s="70"/>
      <c r="E216" s="70"/>
      <c r="F216" s="70"/>
      <c r="G216" s="70">
        <v>23.873000000000001</v>
      </c>
      <c r="H216" s="61"/>
      <c r="I216" s="70"/>
      <c r="J216" s="70">
        <v>23.873000000000001</v>
      </c>
    </row>
    <row r="217" spans="1:10" x14ac:dyDescent="0.3">
      <c r="A217" s="69" t="s">
        <v>88</v>
      </c>
      <c r="B217" s="70"/>
      <c r="C217" s="70"/>
      <c r="D217" s="70"/>
      <c r="E217" s="70"/>
      <c r="F217" s="70"/>
      <c r="G217" s="70">
        <v>72.456000000000003</v>
      </c>
      <c r="H217" s="61"/>
      <c r="I217" s="70"/>
      <c r="J217" s="70">
        <v>72.456000000000003</v>
      </c>
    </row>
    <row r="218" spans="1:10" x14ac:dyDescent="0.3">
      <c r="A218" s="67" t="s">
        <v>35</v>
      </c>
      <c r="B218" s="68"/>
      <c r="C218" s="68"/>
      <c r="D218" s="68"/>
      <c r="E218" s="68"/>
      <c r="F218" s="68"/>
      <c r="G218" s="68">
        <v>161.85399999999998</v>
      </c>
      <c r="H218" s="60"/>
      <c r="I218" s="68"/>
      <c r="J218" s="68">
        <v>161.85399999999998</v>
      </c>
    </row>
    <row r="219" spans="1:10" x14ac:dyDescent="0.3">
      <c r="A219" s="69" t="s">
        <v>89</v>
      </c>
      <c r="B219" s="70"/>
      <c r="C219" s="70"/>
      <c r="D219" s="70"/>
      <c r="E219" s="70"/>
      <c r="F219" s="70"/>
      <c r="G219" s="70">
        <v>70.965000000000003</v>
      </c>
      <c r="H219" s="61"/>
      <c r="I219" s="70"/>
      <c r="J219" s="70">
        <v>70.965000000000003</v>
      </c>
    </row>
    <row r="220" spans="1:10" x14ac:dyDescent="0.3">
      <c r="A220" s="69" t="s">
        <v>90</v>
      </c>
      <c r="B220" s="70"/>
      <c r="C220" s="70"/>
      <c r="D220" s="70"/>
      <c r="E220" s="70"/>
      <c r="F220" s="70"/>
      <c r="G220" s="70">
        <v>90.888999999999996</v>
      </c>
      <c r="H220" s="61"/>
      <c r="I220" s="70"/>
      <c r="J220" s="70">
        <v>90.888999999999996</v>
      </c>
    </row>
    <row r="221" spans="1:10" x14ac:dyDescent="0.3">
      <c r="A221" s="73" t="s">
        <v>36</v>
      </c>
      <c r="B221" s="74">
        <v>1533.6169377307333</v>
      </c>
      <c r="C221" s="74">
        <v>2412.2548544728197</v>
      </c>
      <c r="D221" s="74">
        <v>12.6312</v>
      </c>
      <c r="E221" s="74">
        <v>98.681495970642658</v>
      </c>
      <c r="F221" s="74">
        <v>50</v>
      </c>
      <c r="G221" s="74">
        <v>655.90899999999999</v>
      </c>
      <c r="H221" s="62"/>
      <c r="I221" s="74">
        <v>293.02245310151051</v>
      </c>
      <c r="J221" s="74">
        <v>5056.1159412757061</v>
      </c>
    </row>
    <row r="222" spans="1:10" x14ac:dyDescent="0.3">
      <c r="A222" s="55"/>
      <c r="B222" s="55"/>
      <c r="C222" s="55"/>
      <c r="D222" s="55"/>
      <c r="E222" s="55"/>
      <c r="F222" s="55"/>
      <c r="G222" s="55"/>
      <c r="H222" s="55"/>
      <c r="I222" s="55"/>
      <c r="J222" s="55"/>
    </row>
    <row r="223" spans="1:10" x14ac:dyDescent="0.3">
      <c r="A223" s="55"/>
      <c r="B223" s="55"/>
      <c r="C223" s="55"/>
      <c r="D223" s="55"/>
      <c r="E223" s="55"/>
      <c r="F223" s="55"/>
      <c r="G223" s="55"/>
      <c r="H223" s="55"/>
      <c r="I223" s="55"/>
      <c r="J223" s="55"/>
    </row>
    <row r="224" spans="1:10" x14ac:dyDescent="0.3">
      <c r="A224" s="55"/>
      <c r="B224" s="55"/>
      <c r="C224" s="55"/>
      <c r="D224" s="55"/>
      <c r="E224" s="55"/>
      <c r="F224" s="55"/>
      <c r="G224" s="55"/>
      <c r="H224" s="55"/>
      <c r="I224" s="55"/>
      <c r="J224" s="55"/>
    </row>
    <row r="225" spans="1:10" x14ac:dyDescent="0.3">
      <c r="A225" s="55"/>
      <c r="B225" s="55"/>
      <c r="C225" s="55"/>
      <c r="D225" s="55"/>
      <c r="E225" s="55"/>
      <c r="F225" s="55"/>
      <c r="G225" s="55"/>
      <c r="H225" s="55"/>
      <c r="I225" s="55"/>
      <c r="J225" s="55"/>
    </row>
    <row r="226" spans="1:10" ht="41.4" x14ac:dyDescent="0.3">
      <c r="A226" s="56" t="s">
        <v>91</v>
      </c>
      <c r="B226" s="56" t="s">
        <v>28</v>
      </c>
      <c r="C226" s="56" t="s">
        <v>29</v>
      </c>
      <c r="D226" s="56" t="s">
        <v>30</v>
      </c>
      <c r="E226" s="57" t="s">
        <v>31</v>
      </c>
      <c r="F226" s="56" t="s">
        <v>32</v>
      </c>
      <c r="G226" s="56" t="s">
        <v>33</v>
      </c>
      <c r="H226" s="58" t="s">
        <v>34</v>
      </c>
      <c r="I226" s="56" t="s">
        <v>35</v>
      </c>
      <c r="J226" s="56" t="s">
        <v>36</v>
      </c>
    </row>
    <row r="227" spans="1:10" x14ac:dyDescent="0.3">
      <c r="A227" s="65" t="s">
        <v>37</v>
      </c>
      <c r="B227" s="66">
        <v>862.48117017150969</v>
      </c>
      <c r="C227" s="66">
        <v>1098.5739641526227</v>
      </c>
      <c r="D227" s="66">
        <v>7.2091689671286145</v>
      </c>
      <c r="E227" s="66">
        <v>43.212199172512271</v>
      </c>
      <c r="F227" s="66">
        <v>28.952485811761509</v>
      </c>
      <c r="G227" s="66"/>
      <c r="H227" s="59"/>
      <c r="I227" s="66">
        <v>276.4549169279141</v>
      </c>
      <c r="J227" s="66">
        <v>2316.8839052034491</v>
      </c>
    </row>
    <row r="228" spans="1:10" x14ac:dyDescent="0.3">
      <c r="A228" s="67" t="s">
        <v>38</v>
      </c>
      <c r="B228" s="68">
        <v>355.46399903018681</v>
      </c>
      <c r="C228" s="68">
        <v>259.03767623191419</v>
      </c>
      <c r="D228" s="68"/>
      <c r="E228" s="68">
        <v>43.212199172512271</v>
      </c>
      <c r="F228" s="68"/>
      <c r="G228" s="68"/>
      <c r="H228" s="60"/>
      <c r="I228" s="68"/>
      <c r="J228" s="68">
        <v>657.71387443461333</v>
      </c>
    </row>
    <row r="229" spans="1:10" x14ac:dyDescent="0.3">
      <c r="A229" s="69" t="s">
        <v>39</v>
      </c>
      <c r="B229" s="70">
        <v>33.325015456281243</v>
      </c>
      <c r="C229" s="70">
        <v>201.59403589829068</v>
      </c>
      <c r="D229" s="70"/>
      <c r="E229" s="70">
        <v>17.284635685554665</v>
      </c>
      <c r="F229" s="70"/>
      <c r="G229" s="70"/>
      <c r="H229" s="61"/>
      <c r="I229" s="70"/>
      <c r="J229" s="70">
        <v>252.2036870401266</v>
      </c>
    </row>
    <row r="230" spans="1:10" x14ac:dyDescent="0.3">
      <c r="A230" s="69" t="s">
        <v>40</v>
      </c>
      <c r="B230" s="70">
        <v>283.43332461084475</v>
      </c>
      <c r="C230" s="70">
        <v>57.44364033362352</v>
      </c>
      <c r="D230" s="70"/>
      <c r="E230" s="70">
        <v>23.046587553156627</v>
      </c>
      <c r="F230" s="70"/>
      <c r="G230" s="70"/>
      <c r="H230" s="61"/>
      <c r="I230" s="70"/>
      <c r="J230" s="70">
        <v>363.92355249762488</v>
      </c>
    </row>
    <row r="231" spans="1:10" x14ac:dyDescent="0.3">
      <c r="A231" s="69" t="s">
        <v>85</v>
      </c>
      <c r="B231" s="70"/>
      <c r="C231" s="70"/>
      <c r="D231" s="70"/>
      <c r="E231" s="70">
        <v>2.8809759338009826</v>
      </c>
      <c r="F231" s="70"/>
      <c r="G231" s="70"/>
      <c r="H231" s="61"/>
      <c r="I231" s="70"/>
      <c r="J231" s="70">
        <v>2.8809759338009826</v>
      </c>
    </row>
    <row r="232" spans="1:10" x14ac:dyDescent="0.3">
      <c r="A232" s="69" t="s">
        <v>86</v>
      </c>
      <c r="B232" s="70">
        <v>38.705658963060841</v>
      </c>
      <c r="C232" s="70"/>
      <c r="D232" s="70"/>
      <c r="E232" s="70"/>
      <c r="F232" s="70"/>
      <c r="G232" s="70"/>
      <c r="H232" s="61"/>
      <c r="I232" s="70"/>
      <c r="J232" s="70">
        <v>38.705658963060841</v>
      </c>
    </row>
    <row r="233" spans="1:10" x14ac:dyDescent="0.3">
      <c r="A233" s="67" t="s">
        <v>41</v>
      </c>
      <c r="B233" s="68">
        <v>507.01717114132288</v>
      </c>
      <c r="C233" s="68">
        <v>839.53628792070845</v>
      </c>
      <c r="D233" s="68"/>
      <c r="E233" s="68"/>
      <c r="F233" s="68">
        <v>28.952485811761509</v>
      </c>
      <c r="G233" s="68"/>
      <c r="H233" s="60"/>
      <c r="I233" s="68"/>
      <c r="J233" s="68">
        <v>1375.5059448737929</v>
      </c>
    </row>
    <row r="234" spans="1:10" x14ac:dyDescent="0.3">
      <c r="A234" s="69" t="s">
        <v>42</v>
      </c>
      <c r="B234" s="70">
        <v>507.01717114132288</v>
      </c>
      <c r="C234" s="70">
        <v>395</v>
      </c>
      <c r="D234" s="70"/>
      <c r="E234" s="70"/>
      <c r="F234" s="70"/>
      <c r="G234" s="70"/>
      <c r="H234" s="61"/>
      <c r="I234" s="70"/>
      <c r="J234" s="70">
        <v>902.01717114132293</v>
      </c>
    </row>
    <row r="235" spans="1:10" x14ac:dyDescent="0.3">
      <c r="A235" s="69" t="s">
        <v>44</v>
      </c>
      <c r="B235" s="70"/>
      <c r="C235" s="70">
        <v>217.14320808708686</v>
      </c>
      <c r="D235" s="70"/>
      <c r="E235" s="70"/>
      <c r="F235" s="70">
        <v>28.952485811761509</v>
      </c>
      <c r="G235" s="70"/>
      <c r="H235" s="61"/>
      <c r="I235" s="70"/>
      <c r="J235" s="70">
        <v>246.09569389884837</v>
      </c>
    </row>
    <row r="236" spans="1:10" x14ac:dyDescent="0.3">
      <c r="A236" s="69" t="s">
        <v>45</v>
      </c>
      <c r="B236" s="70"/>
      <c r="C236" s="70">
        <v>227.39307983362158</v>
      </c>
      <c r="D236" s="70"/>
      <c r="E236" s="70"/>
      <c r="F236" s="70"/>
      <c r="G236" s="70"/>
      <c r="H236" s="61"/>
      <c r="I236" s="70"/>
      <c r="J236" s="70">
        <v>227.39307983362158</v>
      </c>
    </row>
    <row r="237" spans="1:10" x14ac:dyDescent="0.3">
      <c r="A237" s="67" t="s">
        <v>46</v>
      </c>
      <c r="B237" s="68"/>
      <c r="C237" s="68"/>
      <c r="D237" s="68">
        <v>7.2091689671286145</v>
      </c>
      <c r="E237" s="68"/>
      <c r="F237" s="68"/>
      <c r="G237" s="68"/>
      <c r="H237" s="60"/>
      <c r="I237" s="68"/>
      <c r="J237" s="68">
        <v>7.2091689671286145</v>
      </c>
    </row>
    <row r="238" spans="1:10" x14ac:dyDescent="0.3">
      <c r="A238" s="69" t="s">
        <v>47</v>
      </c>
      <c r="B238" s="70"/>
      <c r="C238" s="70"/>
      <c r="D238" s="70">
        <v>0.95543203178812974</v>
      </c>
      <c r="E238" s="70"/>
      <c r="F238" s="70"/>
      <c r="G238" s="70"/>
      <c r="H238" s="61"/>
      <c r="I238" s="70"/>
      <c r="J238" s="70">
        <v>0.95543203178812974</v>
      </c>
    </row>
    <row r="239" spans="1:10" x14ac:dyDescent="0.3">
      <c r="A239" s="69" t="s">
        <v>48</v>
      </c>
      <c r="B239" s="70"/>
      <c r="C239" s="70"/>
      <c r="D239" s="70">
        <v>6.253736935340485</v>
      </c>
      <c r="E239" s="70"/>
      <c r="F239" s="70"/>
      <c r="G239" s="70"/>
      <c r="H239" s="61"/>
      <c r="I239" s="70"/>
      <c r="J239" s="70">
        <v>6.253736935340485</v>
      </c>
    </row>
    <row r="240" spans="1:10" x14ac:dyDescent="0.3">
      <c r="A240" s="67" t="s">
        <v>49</v>
      </c>
      <c r="B240" s="68"/>
      <c r="C240" s="68"/>
      <c r="D240" s="68"/>
      <c r="E240" s="68"/>
      <c r="F240" s="68"/>
      <c r="G240" s="68"/>
      <c r="H240" s="60"/>
      <c r="I240" s="68">
        <v>276.4549169279141</v>
      </c>
      <c r="J240" s="68">
        <v>276.4549169279141</v>
      </c>
    </row>
    <row r="241" spans="1:10" x14ac:dyDescent="0.3">
      <c r="A241" s="69" t="s">
        <v>87</v>
      </c>
      <c r="B241" s="70"/>
      <c r="C241" s="70"/>
      <c r="D241" s="70"/>
      <c r="E241" s="70"/>
      <c r="F241" s="70"/>
      <c r="G241" s="70"/>
      <c r="H241" s="61"/>
      <c r="I241" s="70">
        <v>28.038999999999998</v>
      </c>
      <c r="J241" s="70">
        <v>28.038999999999998</v>
      </c>
    </row>
    <row r="242" spans="1:10" x14ac:dyDescent="0.3">
      <c r="A242" s="69" t="s">
        <v>50</v>
      </c>
      <c r="B242" s="70"/>
      <c r="C242" s="70"/>
      <c r="D242" s="70"/>
      <c r="E242" s="70"/>
      <c r="F242" s="70"/>
      <c r="G242" s="70"/>
      <c r="H242" s="61"/>
      <c r="I242" s="70">
        <v>248.41591692791408</v>
      </c>
      <c r="J242" s="70">
        <v>248.41591692791408</v>
      </c>
    </row>
    <row r="243" spans="1:10" x14ac:dyDescent="0.3">
      <c r="A243" s="65" t="s">
        <v>51</v>
      </c>
      <c r="B243" s="66">
        <v>36.142184595638156</v>
      </c>
      <c r="C243" s="66">
        <v>149.09254623178165</v>
      </c>
      <c r="D243" s="66">
        <v>0.10492380858182371</v>
      </c>
      <c r="E243" s="66">
        <v>16.960135110062701</v>
      </c>
      <c r="F243" s="66"/>
      <c r="G243" s="66">
        <v>397.726</v>
      </c>
      <c r="H243" s="59"/>
      <c r="I243" s="66">
        <v>3.4122889965180199</v>
      </c>
      <c r="J243" s="66">
        <v>603.43807874258232</v>
      </c>
    </row>
    <row r="244" spans="1:10" x14ac:dyDescent="0.3">
      <c r="A244" s="67" t="s">
        <v>52</v>
      </c>
      <c r="B244" s="68">
        <v>36.142184595638156</v>
      </c>
      <c r="C244" s="68">
        <v>149.09254623178165</v>
      </c>
      <c r="D244" s="68">
        <v>0.10492380858182371</v>
      </c>
      <c r="E244" s="68">
        <v>16.960135110062701</v>
      </c>
      <c r="F244" s="68"/>
      <c r="G244" s="68"/>
      <c r="H244" s="60"/>
      <c r="I244" s="68"/>
      <c r="J244" s="68">
        <v>202.29978974606433</v>
      </c>
    </row>
    <row r="245" spans="1:10" x14ac:dyDescent="0.3">
      <c r="A245" s="69" t="s">
        <v>54</v>
      </c>
      <c r="B245" s="70">
        <v>7.5378260802237279E-2</v>
      </c>
      <c r="C245" s="70"/>
      <c r="D245" s="70"/>
      <c r="E245" s="70"/>
      <c r="F245" s="70"/>
      <c r="G245" s="70"/>
      <c r="H245" s="61"/>
      <c r="I245" s="70"/>
      <c r="J245" s="70">
        <v>7.5378260802237279E-2</v>
      </c>
    </row>
    <row r="246" spans="1:10" x14ac:dyDescent="0.3">
      <c r="A246" s="69" t="s">
        <v>56</v>
      </c>
      <c r="B246" s="70">
        <v>0.91627731276813451</v>
      </c>
      <c r="C246" s="70"/>
      <c r="D246" s="70"/>
      <c r="E246" s="70"/>
      <c r="F246" s="70"/>
      <c r="G246" s="70"/>
      <c r="H246" s="61"/>
      <c r="I246" s="70"/>
      <c r="J246" s="70">
        <v>0.91627731276813451</v>
      </c>
    </row>
    <row r="247" spans="1:10" x14ac:dyDescent="0.3">
      <c r="A247" s="69" t="s">
        <v>58</v>
      </c>
      <c r="B247" s="70">
        <v>34.171370580389237</v>
      </c>
      <c r="C247" s="70">
        <v>148.76601371254975</v>
      </c>
      <c r="D247" s="70"/>
      <c r="E247" s="70">
        <v>16.77013571018248</v>
      </c>
      <c r="F247" s="70"/>
      <c r="G247" s="70"/>
      <c r="H247" s="61"/>
      <c r="I247" s="70"/>
      <c r="J247" s="70">
        <v>199.70752000312146</v>
      </c>
    </row>
    <row r="248" spans="1:10" x14ac:dyDescent="0.3">
      <c r="A248" s="69" t="s">
        <v>59</v>
      </c>
      <c r="B248" s="70">
        <v>0.97915844167854793</v>
      </c>
      <c r="C248" s="70"/>
      <c r="D248" s="70"/>
      <c r="E248" s="70"/>
      <c r="F248" s="70"/>
      <c r="G248" s="70"/>
      <c r="H248" s="61"/>
      <c r="I248" s="70"/>
      <c r="J248" s="70">
        <v>0.97915844167854793</v>
      </c>
    </row>
    <row r="249" spans="1:10" x14ac:dyDescent="0.3">
      <c r="A249" s="69" t="s">
        <v>60</v>
      </c>
      <c r="B249" s="70"/>
      <c r="C249" s="70">
        <v>0.32161988649409207</v>
      </c>
      <c r="D249" s="70"/>
      <c r="E249" s="70">
        <v>0.18999939988022047</v>
      </c>
      <c r="F249" s="70"/>
      <c r="G249" s="70"/>
      <c r="H249" s="61"/>
      <c r="I249" s="70"/>
      <c r="J249" s="70">
        <v>0.51161928637431253</v>
      </c>
    </row>
    <row r="250" spans="1:10" x14ac:dyDescent="0.3">
      <c r="A250" s="69" t="s">
        <v>61</v>
      </c>
      <c r="B250" s="70"/>
      <c r="C250" s="70"/>
      <c r="D250" s="70">
        <v>0.10492380858182371</v>
      </c>
      <c r="E250" s="70"/>
      <c r="F250" s="70"/>
      <c r="G250" s="70"/>
      <c r="H250" s="61"/>
      <c r="I250" s="70"/>
      <c r="J250" s="70">
        <v>0.10492380858182371</v>
      </c>
    </row>
    <row r="251" spans="1:10" x14ac:dyDescent="0.3">
      <c r="A251" s="69" t="s">
        <v>63</v>
      </c>
      <c r="B251" s="70"/>
      <c r="C251" s="70">
        <v>4.9126327378034452E-3</v>
      </c>
      <c r="D251" s="70"/>
      <c r="E251" s="70"/>
      <c r="F251" s="70"/>
      <c r="G251" s="70"/>
      <c r="H251" s="60"/>
      <c r="I251" s="70"/>
      <c r="J251" s="70">
        <v>4.9126327378034452E-3</v>
      </c>
    </row>
    <row r="252" spans="1:10" x14ac:dyDescent="0.3">
      <c r="A252" s="67" t="s">
        <v>65</v>
      </c>
      <c r="B252" s="68"/>
      <c r="C252" s="68"/>
      <c r="D252" s="68"/>
      <c r="E252" s="68"/>
      <c r="F252" s="68"/>
      <c r="G252" s="68">
        <v>309.77499999999998</v>
      </c>
      <c r="H252" s="61"/>
      <c r="I252" s="68"/>
      <c r="J252" s="68">
        <v>309.77499999999998</v>
      </c>
    </row>
    <row r="253" spans="1:10" x14ac:dyDescent="0.3">
      <c r="A253" s="69" t="s">
        <v>66</v>
      </c>
      <c r="B253" s="70"/>
      <c r="C253" s="70"/>
      <c r="D253" s="70"/>
      <c r="E253" s="70"/>
      <c r="F253" s="70"/>
      <c r="G253" s="70">
        <v>69.239000000000004</v>
      </c>
      <c r="H253" s="61"/>
      <c r="I253" s="70"/>
      <c r="J253" s="70">
        <v>69.239000000000004</v>
      </c>
    </row>
    <row r="254" spans="1:10" x14ac:dyDescent="0.3">
      <c r="A254" s="69" t="s">
        <v>67</v>
      </c>
      <c r="B254" s="70"/>
      <c r="C254" s="70"/>
      <c r="D254" s="70"/>
      <c r="E254" s="70"/>
      <c r="F254" s="70"/>
      <c r="G254" s="70">
        <v>71.790999999999997</v>
      </c>
      <c r="H254" s="61"/>
      <c r="I254" s="70"/>
      <c r="J254" s="70">
        <v>71.790999999999997</v>
      </c>
    </row>
    <row r="255" spans="1:10" x14ac:dyDescent="0.3">
      <c r="A255" s="69" t="s">
        <v>68</v>
      </c>
      <c r="B255" s="70"/>
      <c r="C255" s="70"/>
      <c r="D255" s="70"/>
      <c r="E255" s="70"/>
      <c r="F255" s="70"/>
      <c r="G255" s="70">
        <v>33.351999999999997</v>
      </c>
      <c r="H255" s="61"/>
      <c r="I255" s="70"/>
      <c r="J255" s="70">
        <v>33.351999999999997</v>
      </c>
    </row>
    <row r="256" spans="1:10" x14ac:dyDescent="0.3">
      <c r="A256" s="69" t="s">
        <v>69</v>
      </c>
      <c r="B256" s="70"/>
      <c r="C256" s="70"/>
      <c r="D256" s="70"/>
      <c r="E256" s="70"/>
      <c r="F256" s="70"/>
      <c r="G256" s="70">
        <v>41.826000000000001</v>
      </c>
      <c r="H256" s="61"/>
      <c r="I256" s="70"/>
      <c r="J256" s="70">
        <v>41.826000000000001</v>
      </c>
    </row>
    <row r="257" spans="1:10" x14ac:dyDescent="0.3">
      <c r="A257" s="69" t="s">
        <v>70</v>
      </c>
      <c r="B257" s="70"/>
      <c r="C257" s="70"/>
      <c r="D257" s="70"/>
      <c r="E257" s="70"/>
      <c r="F257" s="70"/>
      <c r="G257" s="70">
        <v>60.647999999999996</v>
      </c>
      <c r="H257" s="61"/>
      <c r="I257" s="70"/>
      <c r="J257" s="70">
        <v>60.647999999999996</v>
      </c>
    </row>
    <row r="258" spans="1:10" x14ac:dyDescent="0.3">
      <c r="A258" s="69" t="s">
        <v>71</v>
      </c>
      <c r="B258" s="70"/>
      <c r="C258" s="70"/>
      <c r="D258" s="70"/>
      <c r="E258" s="70"/>
      <c r="F258" s="70"/>
      <c r="G258" s="70">
        <v>32.918999999999997</v>
      </c>
      <c r="H258" s="60"/>
      <c r="I258" s="70"/>
      <c r="J258" s="70">
        <v>32.918999999999997</v>
      </c>
    </row>
    <row r="259" spans="1:10" x14ac:dyDescent="0.3">
      <c r="A259" s="67" t="s">
        <v>73</v>
      </c>
      <c r="B259" s="68"/>
      <c r="C259" s="68"/>
      <c r="D259" s="68"/>
      <c r="E259" s="68"/>
      <c r="F259" s="68"/>
      <c r="G259" s="68">
        <v>87.950999999999993</v>
      </c>
      <c r="H259" s="59"/>
      <c r="I259" s="68">
        <v>3.4122889965180199</v>
      </c>
      <c r="J259" s="68">
        <v>91.363288996518008</v>
      </c>
    </row>
    <row r="260" spans="1:10" x14ac:dyDescent="0.3">
      <c r="A260" s="65" t="s">
        <v>35</v>
      </c>
      <c r="B260" s="66"/>
      <c r="C260" s="66"/>
      <c r="D260" s="66"/>
      <c r="E260" s="66"/>
      <c r="F260" s="66"/>
      <c r="G260" s="66">
        <v>258.18299999999999</v>
      </c>
      <c r="H260" s="60"/>
      <c r="I260" s="66"/>
      <c r="J260" s="66">
        <v>258.18299999999999</v>
      </c>
    </row>
    <row r="261" spans="1:10" x14ac:dyDescent="0.3">
      <c r="A261" s="67" t="s">
        <v>65</v>
      </c>
      <c r="B261" s="68"/>
      <c r="C261" s="68"/>
      <c r="D261" s="68"/>
      <c r="E261" s="68"/>
      <c r="F261" s="68"/>
      <c r="G261" s="68">
        <v>96.329000000000008</v>
      </c>
      <c r="H261" s="61"/>
      <c r="I261" s="68"/>
      <c r="J261" s="68">
        <v>96.329000000000008</v>
      </c>
    </row>
    <row r="262" spans="1:10" x14ac:dyDescent="0.3">
      <c r="A262" s="69" t="s">
        <v>75</v>
      </c>
      <c r="B262" s="70"/>
      <c r="C262" s="70"/>
      <c r="D262" s="70"/>
      <c r="E262" s="70"/>
      <c r="F262" s="70"/>
      <c r="G262" s="70">
        <v>23.873000000000001</v>
      </c>
      <c r="H262" s="61"/>
      <c r="I262" s="70"/>
      <c r="J262" s="70">
        <v>23.873000000000001</v>
      </c>
    </row>
    <row r="263" spans="1:10" x14ac:dyDescent="0.3">
      <c r="A263" s="69" t="s">
        <v>88</v>
      </c>
      <c r="B263" s="70"/>
      <c r="C263" s="70"/>
      <c r="D263" s="70"/>
      <c r="E263" s="70"/>
      <c r="F263" s="70"/>
      <c r="G263" s="70">
        <v>72.456000000000003</v>
      </c>
      <c r="H263" s="60"/>
      <c r="I263" s="70"/>
      <c r="J263" s="70">
        <v>72.456000000000003</v>
      </c>
    </row>
    <row r="264" spans="1:10" x14ac:dyDescent="0.3">
      <c r="A264" s="67" t="s">
        <v>35</v>
      </c>
      <c r="B264" s="68"/>
      <c r="C264" s="68"/>
      <c r="D264" s="68"/>
      <c r="E264" s="68"/>
      <c r="F264" s="68"/>
      <c r="G264" s="68">
        <v>161.85399999999998</v>
      </c>
      <c r="H264" s="61"/>
      <c r="I264" s="68"/>
      <c r="J264" s="68">
        <v>161.85399999999998</v>
      </c>
    </row>
    <row r="265" spans="1:10" x14ac:dyDescent="0.3">
      <c r="A265" s="69" t="s">
        <v>89</v>
      </c>
      <c r="B265" s="70"/>
      <c r="C265" s="70"/>
      <c r="D265" s="70"/>
      <c r="E265" s="70"/>
      <c r="F265" s="70"/>
      <c r="G265" s="70">
        <v>70.965000000000003</v>
      </c>
      <c r="H265" s="61"/>
      <c r="I265" s="70"/>
      <c r="J265" s="70">
        <v>70.965000000000003</v>
      </c>
    </row>
    <row r="266" spans="1:10" x14ac:dyDescent="0.3">
      <c r="A266" s="69" t="s">
        <v>90</v>
      </c>
      <c r="B266" s="70"/>
      <c r="C266" s="70"/>
      <c r="D266" s="70"/>
      <c r="E266" s="70"/>
      <c r="F266" s="70"/>
      <c r="G266" s="70">
        <v>90.888999999999996</v>
      </c>
      <c r="H266" s="61"/>
      <c r="I266" s="70"/>
      <c r="J266" s="70">
        <v>90.888999999999996</v>
      </c>
    </row>
    <row r="267" spans="1:10" x14ac:dyDescent="0.3">
      <c r="A267" s="73" t="s">
        <v>36</v>
      </c>
      <c r="B267" s="74">
        <v>898.62335476714782</v>
      </c>
      <c r="C267" s="74">
        <v>1247.6665103844043</v>
      </c>
      <c r="D267" s="74">
        <v>7.3140927757104386</v>
      </c>
      <c r="E267" s="74">
        <v>60.172334282574973</v>
      </c>
      <c r="F267" s="74">
        <v>28.952485811761509</v>
      </c>
      <c r="G267" s="74">
        <v>655.90899999999999</v>
      </c>
      <c r="H267" s="62">
        <v>0</v>
      </c>
      <c r="I267" s="74">
        <v>279.86720592443214</v>
      </c>
      <c r="J267" s="74">
        <v>3178.5049839460316</v>
      </c>
    </row>
    <row r="268" spans="1:10" x14ac:dyDescent="0.3">
      <c r="A268" s="55"/>
      <c r="B268" s="55"/>
      <c r="C268" s="55"/>
      <c r="D268" s="55"/>
      <c r="E268" s="55"/>
      <c r="F268" s="55"/>
      <c r="G268" s="55"/>
      <c r="H268" s="55"/>
      <c r="I268" s="55"/>
      <c r="J268" s="55"/>
    </row>
    <row r="269" spans="1:10" x14ac:dyDescent="0.3">
      <c r="A269" s="55"/>
      <c r="B269" s="55"/>
      <c r="C269" s="55"/>
      <c r="D269" s="55"/>
      <c r="E269" s="55"/>
      <c r="F269" s="55"/>
      <c r="G269" s="55"/>
      <c r="H269" s="55"/>
      <c r="I269" s="55"/>
      <c r="J269" s="55"/>
    </row>
    <row r="270" spans="1:10" x14ac:dyDescent="0.3">
      <c r="A270" s="55"/>
      <c r="B270" s="55"/>
      <c r="C270" s="55"/>
      <c r="D270" s="55"/>
      <c r="E270" s="55"/>
      <c r="F270" s="55"/>
      <c r="G270" s="55"/>
      <c r="H270" s="55"/>
      <c r="I270" s="55"/>
      <c r="J270" s="55"/>
    </row>
    <row r="271" spans="1:10" ht="41.4" x14ac:dyDescent="0.3">
      <c r="A271" s="56" t="s">
        <v>92</v>
      </c>
      <c r="B271" s="56" t="s">
        <v>28</v>
      </c>
      <c r="C271" s="56" t="s">
        <v>29</v>
      </c>
      <c r="D271" s="56" t="s">
        <v>30</v>
      </c>
      <c r="E271" s="57" t="s">
        <v>31</v>
      </c>
      <c r="F271" s="56" t="s">
        <v>32</v>
      </c>
      <c r="G271" s="56" t="s">
        <v>33</v>
      </c>
      <c r="H271" s="58" t="s">
        <v>34</v>
      </c>
      <c r="I271" s="56" t="s">
        <v>35</v>
      </c>
      <c r="J271" s="56" t="s">
        <v>36</v>
      </c>
    </row>
    <row r="272" spans="1:10" x14ac:dyDescent="0.3">
      <c r="A272" s="65" t="s">
        <v>37</v>
      </c>
      <c r="B272" s="66">
        <v>474.57095351552221</v>
      </c>
      <c r="C272" s="66">
        <v>1016.4528054310576</v>
      </c>
      <c r="D272" s="66">
        <v>4.0713838722267859</v>
      </c>
      <c r="E272" s="66">
        <v>20.337917946287686</v>
      </c>
      <c r="F272" s="66">
        <v>16.350939245890707</v>
      </c>
      <c r="G272" s="59"/>
      <c r="H272" s="59"/>
      <c r="I272" s="66">
        <v>10.27192327140007</v>
      </c>
      <c r="J272" s="66">
        <v>1542.055923282385</v>
      </c>
    </row>
    <row r="273" spans="1:10" x14ac:dyDescent="0.3">
      <c r="A273" s="67" t="s">
        <v>38</v>
      </c>
      <c r="B273" s="68">
        <v>199.90702076189743</v>
      </c>
      <c r="C273" s="68">
        <v>143.26569778638509</v>
      </c>
      <c r="D273" s="68"/>
      <c r="E273" s="68">
        <v>20.337917946287686</v>
      </c>
      <c r="F273" s="68"/>
      <c r="G273" s="60"/>
      <c r="H273" s="60"/>
      <c r="I273" s="68"/>
      <c r="J273" s="68">
        <v>363.51063649457024</v>
      </c>
    </row>
    <row r="274" spans="1:10" x14ac:dyDescent="0.3">
      <c r="A274" s="69" t="s">
        <v>39</v>
      </c>
      <c r="B274" s="70">
        <v>18.820328818628344</v>
      </c>
      <c r="C274" s="70">
        <v>110.82435650520513</v>
      </c>
      <c r="D274" s="70"/>
      <c r="E274" s="70">
        <v>7.728408819589319</v>
      </c>
      <c r="F274" s="70"/>
      <c r="G274" s="61"/>
      <c r="H274" s="61"/>
      <c r="I274" s="70"/>
      <c r="J274" s="70">
        <v>137.3730941434228</v>
      </c>
    </row>
    <row r="275" spans="1:10" x14ac:dyDescent="0.3">
      <c r="A275" s="69" t="s">
        <v>40</v>
      </c>
      <c r="B275" s="70">
        <v>159.2276404513907</v>
      </c>
      <c r="C275" s="70">
        <v>32.441341281179945</v>
      </c>
      <c r="D275" s="70"/>
      <c r="E275" s="70">
        <v>10.982475690995349</v>
      </c>
      <c r="F275" s="70"/>
      <c r="G275" s="61"/>
      <c r="H275" s="61"/>
      <c r="I275" s="70"/>
      <c r="J275" s="70">
        <v>202.651457423566</v>
      </c>
    </row>
    <row r="276" spans="1:10" x14ac:dyDescent="0.3">
      <c r="A276" s="69" t="s">
        <v>85</v>
      </c>
      <c r="B276" s="70"/>
      <c r="C276" s="70"/>
      <c r="D276" s="70"/>
      <c r="E276" s="70">
        <v>1.6270334357030147</v>
      </c>
      <c r="F276" s="70"/>
      <c r="G276" s="61"/>
      <c r="H276" s="61"/>
      <c r="I276" s="70"/>
      <c r="J276" s="70">
        <v>1.6270334357030147</v>
      </c>
    </row>
    <row r="277" spans="1:10" x14ac:dyDescent="0.3">
      <c r="A277" s="69" t="s">
        <v>86</v>
      </c>
      <c r="B277" s="70">
        <v>21.859051491878375</v>
      </c>
      <c r="C277" s="70"/>
      <c r="D277" s="70"/>
      <c r="E277" s="70"/>
      <c r="F277" s="70"/>
      <c r="G277" s="61"/>
      <c r="H277" s="61"/>
      <c r="I277" s="70"/>
      <c r="J277" s="70">
        <v>21.859051491878375</v>
      </c>
    </row>
    <row r="278" spans="1:10" x14ac:dyDescent="0.3">
      <c r="A278" s="67" t="s">
        <v>41</v>
      </c>
      <c r="B278" s="68">
        <v>274.66393275362481</v>
      </c>
      <c r="C278" s="68">
        <v>873.18710764467255</v>
      </c>
      <c r="D278" s="68"/>
      <c r="E278" s="68"/>
      <c r="F278" s="68">
        <v>16.350939245890707</v>
      </c>
      <c r="G278" s="60"/>
      <c r="H278" s="60"/>
      <c r="I278" s="68"/>
      <c r="J278" s="68">
        <v>1164.2019796441882</v>
      </c>
    </row>
    <row r="279" spans="1:10" x14ac:dyDescent="0.3">
      <c r="A279" s="69" t="s">
        <v>42</v>
      </c>
      <c r="B279" s="70">
        <v>274.66393275362481</v>
      </c>
      <c r="C279" s="70">
        <v>619</v>
      </c>
      <c r="D279" s="70"/>
      <c r="E279" s="70"/>
      <c r="F279" s="70"/>
      <c r="G279" s="61"/>
      <c r="H279" s="61"/>
      <c r="I279" s="70"/>
      <c r="J279" s="70">
        <v>893.66393275362475</v>
      </c>
    </row>
    <row r="280" spans="1:10" x14ac:dyDescent="0.3">
      <c r="A280" s="69" t="s">
        <v>44</v>
      </c>
      <c r="B280" s="70"/>
      <c r="C280" s="70">
        <v>2.1133977656068588</v>
      </c>
      <c r="D280" s="70"/>
      <c r="E280" s="70"/>
      <c r="F280" s="70">
        <v>16.350939245890707</v>
      </c>
      <c r="G280" s="61"/>
      <c r="H280" s="61"/>
      <c r="I280" s="70"/>
      <c r="J280" s="70">
        <v>18.464337011497566</v>
      </c>
    </row>
    <row r="281" spans="1:10" x14ac:dyDescent="0.3">
      <c r="A281" s="69" t="s">
        <v>45</v>
      </c>
      <c r="B281" s="70"/>
      <c r="C281" s="70">
        <v>252.07370987906575</v>
      </c>
      <c r="D281" s="70"/>
      <c r="E281" s="70"/>
      <c r="F281" s="70"/>
      <c r="G281" s="61"/>
      <c r="H281" s="61"/>
      <c r="I281" s="70"/>
      <c r="J281" s="70">
        <v>252.07370987906575</v>
      </c>
    </row>
    <row r="282" spans="1:10" x14ac:dyDescent="0.3">
      <c r="A282" s="67" t="s">
        <v>46</v>
      </c>
      <c r="B282" s="68"/>
      <c r="C282" s="68"/>
      <c r="D282" s="68">
        <v>4.0713838722267859</v>
      </c>
      <c r="E282" s="68"/>
      <c r="F282" s="68"/>
      <c r="G282" s="60"/>
      <c r="H282" s="60"/>
      <c r="I282" s="68"/>
      <c r="J282" s="68">
        <v>4.0713838722267859</v>
      </c>
    </row>
    <row r="283" spans="1:10" x14ac:dyDescent="0.3">
      <c r="A283" s="69" t="s">
        <v>47</v>
      </c>
      <c r="B283" s="70"/>
      <c r="C283" s="70"/>
      <c r="D283" s="70">
        <v>0.53958099511439339</v>
      </c>
      <c r="E283" s="70"/>
      <c r="F283" s="70"/>
      <c r="G283" s="61"/>
      <c r="H283" s="61"/>
      <c r="I283" s="70"/>
      <c r="J283" s="70">
        <v>0.53958099511439339</v>
      </c>
    </row>
    <row r="284" spans="1:10" x14ac:dyDescent="0.3">
      <c r="A284" s="69" t="s">
        <v>48</v>
      </c>
      <c r="B284" s="70"/>
      <c r="C284" s="70"/>
      <c r="D284" s="70">
        <v>3.5318028771123928</v>
      </c>
      <c r="E284" s="70"/>
      <c r="F284" s="70"/>
      <c r="G284" s="61"/>
      <c r="H284" s="61"/>
      <c r="I284" s="70"/>
      <c r="J284" s="70">
        <v>3.5318028771123928</v>
      </c>
    </row>
    <row r="285" spans="1:10" x14ac:dyDescent="0.3">
      <c r="A285" s="67" t="s">
        <v>49</v>
      </c>
      <c r="B285" s="68"/>
      <c r="C285" s="68"/>
      <c r="D285" s="68"/>
      <c r="E285" s="68"/>
      <c r="F285" s="68"/>
      <c r="G285" s="60"/>
      <c r="H285" s="60"/>
      <c r="I285" s="68">
        <v>10.27192327140007</v>
      </c>
      <c r="J285" s="68">
        <v>10.27192327140007</v>
      </c>
    </row>
    <row r="286" spans="1:10" x14ac:dyDescent="0.3">
      <c r="A286" s="69" t="s">
        <v>87</v>
      </c>
      <c r="B286" s="70"/>
      <c r="C286" s="70"/>
      <c r="D286" s="70"/>
      <c r="E286" s="70"/>
      <c r="F286" s="70"/>
      <c r="G286" s="61"/>
      <c r="H286" s="61"/>
      <c r="I286" s="70">
        <v>1.0199999999999998</v>
      </c>
      <c r="J286" s="70">
        <v>1.0199999999999998</v>
      </c>
    </row>
    <row r="287" spans="1:10" x14ac:dyDescent="0.3">
      <c r="A287" s="69" t="s">
        <v>50</v>
      </c>
      <c r="B287" s="70"/>
      <c r="C287" s="70"/>
      <c r="D287" s="70"/>
      <c r="E287" s="70"/>
      <c r="F287" s="70"/>
      <c r="G287" s="61"/>
      <c r="H287" s="61"/>
      <c r="I287" s="70">
        <v>9.2519232714000701</v>
      </c>
      <c r="J287" s="70">
        <v>9.2519232714000701</v>
      </c>
    </row>
    <row r="288" spans="1:10" x14ac:dyDescent="0.3">
      <c r="A288" s="65" t="s">
        <v>51</v>
      </c>
      <c r="B288" s="66">
        <v>18.197326995661349</v>
      </c>
      <c r="C288" s="66">
        <v>78.886641295101427</v>
      </c>
      <c r="D288" s="66">
        <v>5.9255803827107927E-2</v>
      </c>
      <c r="E288" s="66">
        <v>9.5782497084957896</v>
      </c>
      <c r="F288" s="66"/>
      <c r="G288" s="59"/>
      <c r="H288" s="59"/>
      <c r="I288" s="66">
        <v>2.234395451949633</v>
      </c>
      <c r="J288" s="66">
        <v>108.95586925503532</v>
      </c>
    </row>
    <row r="289" spans="1:10" x14ac:dyDescent="0.3">
      <c r="A289" s="67" t="s">
        <v>52</v>
      </c>
      <c r="B289" s="68">
        <v>18.197326995661349</v>
      </c>
      <c r="C289" s="68">
        <v>78.886641295101427</v>
      </c>
      <c r="D289" s="68">
        <v>5.9255803827107927E-2</v>
      </c>
      <c r="E289" s="68">
        <v>9.5782497084957896</v>
      </c>
      <c r="F289" s="68"/>
      <c r="G289" s="60"/>
      <c r="H289" s="60"/>
      <c r="I289" s="68"/>
      <c r="J289" s="68">
        <v>106.72147380308569</v>
      </c>
    </row>
    <row r="290" spans="1:10" x14ac:dyDescent="0.3">
      <c r="A290" s="69" t="s">
        <v>54</v>
      </c>
      <c r="B290" s="70">
        <v>4.2569932366137132E-2</v>
      </c>
      <c r="C290" s="70"/>
      <c r="D290" s="70"/>
      <c r="E290" s="70"/>
      <c r="F290" s="70"/>
      <c r="G290" s="61"/>
      <c r="H290" s="61"/>
      <c r="I290" s="70"/>
      <c r="J290" s="70">
        <v>4.2569932366137132E-2</v>
      </c>
    </row>
    <row r="291" spans="1:10" x14ac:dyDescent="0.3">
      <c r="A291" s="69" t="s">
        <v>56</v>
      </c>
      <c r="B291" s="70">
        <v>0.47333558585081337</v>
      </c>
      <c r="C291" s="70"/>
      <c r="D291" s="70"/>
      <c r="E291" s="70"/>
      <c r="F291" s="70"/>
      <c r="G291" s="61"/>
      <c r="H291" s="61"/>
      <c r="I291" s="70"/>
      <c r="J291" s="70">
        <v>0.47333558585081337</v>
      </c>
    </row>
    <row r="292" spans="1:10" x14ac:dyDescent="0.3">
      <c r="A292" s="69" t="s">
        <v>58</v>
      </c>
      <c r="B292" s="70">
        <v>17.180597860840866</v>
      </c>
      <c r="C292" s="70">
        <v>78.753188156801386</v>
      </c>
      <c r="D292" s="70"/>
      <c r="E292" s="70">
        <v>9.4709473972401828</v>
      </c>
      <c r="F292" s="70"/>
      <c r="G292" s="61"/>
      <c r="H292" s="61"/>
      <c r="I292" s="70"/>
      <c r="J292" s="70">
        <v>105.40473341488243</v>
      </c>
    </row>
    <row r="293" spans="1:10" x14ac:dyDescent="0.3">
      <c r="A293" s="69" t="s">
        <v>59</v>
      </c>
      <c r="B293" s="70">
        <v>0.50082361660353336</v>
      </c>
      <c r="C293" s="70"/>
      <c r="D293" s="70"/>
      <c r="E293" s="70"/>
      <c r="F293" s="70"/>
      <c r="G293" s="61"/>
      <c r="H293" s="61"/>
      <c r="I293" s="70"/>
      <c r="J293" s="70">
        <v>0.50082361660353336</v>
      </c>
    </row>
    <row r="294" spans="1:10" x14ac:dyDescent="0.3">
      <c r="A294" s="69" t="s">
        <v>60</v>
      </c>
      <c r="B294" s="70"/>
      <c r="C294" s="70">
        <v>0.13080751396712567</v>
      </c>
      <c r="D294" s="70"/>
      <c r="E294" s="70">
        <v>0.10730231125560701</v>
      </c>
      <c r="F294" s="70"/>
      <c r="G294" s="61"/>
      <c r="H294" s="61"/>
      <c r="I294" s="70"/>
      <c r="J294" s="70">
        <v>0.23810982522273266</v>
      </c>
    </row>
    <row r="295" spans="1:10" x14ac:dyDescent="0.3">
      <c r="A295" s="69" t="s">
        <v>61</v>
      </c>
      <c r="B295" s="70"/>
      <c r="C295" s="70"/>
      <c r="D295" s="70">
        <v>5.9255803827107927E-2</v>
      </c>
      <c r="E295" s="70"/>
      <c r="F295" s="70"/>
      <c r="G295" s="61"/>
      <c r="H295" s="61"/>
      <c r="I295" s="70"/>
      <c r="J295" s="70">
        <v>5.9255803827107927E-2</v>
      </c>
    </row>
    <row r="296" spans="1:10" x14ac:dyDescent="0.3">
      <c r="A296" s="69" t="s">
        <v>63</v>
      </c>
      <c r="B296" s="70"/>
      <c r="C296" s="70">
        <v>2.6456243329120131E-3</v>
      </c>
      <c r="D296" s="70"/>
      <c r="E296" s="70"/>
      <c r="F296" s="70"/>
      <c r="G296" s="60"/>
      <c r="H296" s="60"/>
      <c r="I296" s="70"/>
      <c r="J296" s="70">
        <v>2.6456243329120131E-3</v>
      </c>
    </row>
    <row r="297" spans="1:10" x14ac:dyDescent="0.3">
      <c r="A297" s="67" t="s">
        <v>73</v>
      </c>
      <c r="B297" s="68"/>
      <c r="C297" s="68"/>
      <c r="D297" s="68"/>
      <c r="E297" s="68"/>
      <c r="F297" s="68"/>
      <c r="G297" s="60"/>
      <c r="H297" s="60"/>
      <c r="I297" s="68">
        <v>2.234395451949633</v>
      </c>
      <c r="J297" s="68">
        <v>2.234395451949633</v>
      </c>
    </row>
    <row r="298" spans="1:10" x14ac:dyDescent="0.3">
      <c r="A298" s="73" t="s">
        <v>36</v>
      </c>
      <c r="B298" s="74">
        <v>492.76828051118355</v>
      </c>
      <c r="C298" s="74">
        <v>1095.3394467261589</v>
      </c>
      <c r="D298" s="74">
        <v>4.1306396760538941</v>
      </c>
      <c r="E298" s="74">
        <v>29.916167654783479</v>
      </c>
      <c r="F298" s="74">
        <v>16.350939245890707</v>
      </c>
      <c r="G298" s="62">
        <v>0</v>
      </c>
      <c r="H298" s="62">
        <v>0</v>
      </c>
      <c r="I298" s="74">
        <v>12.506318723349702</v>
      </c>
      <c r="J298" s="74">
        <v>1651.0117925374204</v>
      </c>
    </row>
    <row r="299" spans="1:10" x14ac:dyDescent="0.3">
      <c r="A299" s="55"/>
      <c r="B299" s="55"/>
      <c r="C299" s="55"/>
      <c r="D299" s="55"/>
      <c r="E299" s="55"/>
      <c r="F299" s="55"/>
      <c r="G299" s="55"/>
      <c r="H299" s="55"/>
      <c r="I299" s="55"/>
      <c r="J299" s="55"/>
    </row>
    <row r="300" spans="1:10" x14ac:dyDescent="0.3">
      <c r="A300" s="55"/>
      <c r="B300" s="55"/>
      <c r="C300" s="55"/>
      <c r="D300" s="55"/>
      <c r="E300" s="55"/>
      <c r="F300" s="55"/>
      <c r="G300" s="55"/>
      <c r="H300" s="55"/>
      <c r="I300" s="55"/>
      <c r="J300" s="55"/>
    </row>
    <row r="301" spans="1:10" x14ac:dyDescent="0.3">
      <c r="A301" s="55"/>
      <c r="B301" s="55"/>
      <c r="C301" s="55"/>
      <c r="D301" s="55"/>
      <c r="E301" s="55"/>
      <c r="F301" s="55"/>
      <c r="G301" s="55"/>
      <c r="H301" s="55"/>
      <c r="I301" s="55"/>
      <c r="J301" s="55"/>
    </row>
    <row r="302" spans="1:10" ht="41.4" x14ac:dyDescent="0.3">
      <c r="A302" s="56" t="s">
        <v>93</v>
      </c>
      <c r="B302" s="56" t="s">
        <v>28</v>
      </c>
      <c r="C302" s="56" t="s">
        <v>29</v>
      </c>
      <c r="D302" s="56" t="s">
        <v>30</v>
      </c>
      <c r="E302" s="57" t="s">
        <v>31</v>
      </c>
      <c r="F302" s="56" t="s">
        <v>32</v>
      </c>
      <c r="G302" s="56" t="s">
        <v>33</v>
      </c>
      <c r="H302" s="58" t="s">
        <v>34</v>
      </c>
      <c r="I302" s="56" t="s">
        <v>35</v>
      </c>
      <c r="J302" s="56" t="s">
        <v>36</v>
      </c>
    </row>
    <row r="303" spans="1:10" x14ac:dyDescent="0.3">
      <c r="A303" s="65" t="s">
        <v>37</v>
      </c>
      <c r="B303" s="66">
        <v>136.42167353750699</v>
      </c>
      <c r="C303" s="66">
        <v>47.268286521716767</v>
      </c>
      <c r="D303" s="66">
        <v>1.1694471606445993</v>
      </c>
      <c r="E303" s="66">
        <v>5.8417779168291935</v>
      </c>
      <c r="F303" s="66">
        <v>4.6965749423477883</v>
      </c>
      <c r="G303" s="59"/>
      <c r="H303" s="59"/>
      <c r="I303" s="66">
        <v>0.38715980068583195</v>
      </c>
      <c r="J303" s="66">
        <v>195.78491987973115</v>
      </c>
    </row>
    <row r="304" spans="1:10" x14ac:dyDescent="0.3">
      <c r="A304" s="67" t="s">
        <v>38</v>
      </c>
      <c r="B304" s="68">
        <v>57.528361982847045</v>
      </c>
      <c r="C304" s="68">
        <v>40.794822615747847</v>
      </c>
      <c r="D304" s="68"/>
      <c r="E304" s="68">
        <v>5.8417779168291935</v>
      </c>
      <c r="F304" s="68"/>
      <c r="G304" s="60"/>
      <c r="H304" s="60"/>
      <c r="I304" s="68"/>
      <c r="J304" s="68">
        <v>104.16496251542408</v>
      </c>
    </row>
    <row r="305" spans="1:10" x14ac:dyDescent="0.3">
      <c r="A305" s="69" t="s">
        <v>39</v>
      </c>
      <c r="B305" s="70">
        <v>5.4058720057032907</v>
      </c>
      <c r="C305" s="70">
        <v>31.476508342417386</v>
      </c>
      <c r="D305" s="70"/>
      <c r="E305" s="70">
        <v>2.2198756083950935</v>
      </c>
      <c r="F305" s="70"/>
      <c r="G305" s="61"/>
      <c r="H305" s="61"/>
      <c r="I305" s="70"/>
      <c r="J305" s="70">
        <v>39.102255956515769</v>
      </c>
    </row>
    <row r="306" spans="1:10" x14ac:dyDescent="0.3">
      <c r="A306" s="69" t="s">
        <v>40</v>
      </c>
      <c r="B306" s="70">
        <v>45.84378806550604</v>
      </c>
      <c r="C306" s="70">
        <v>9.3183142733304631</v>
      </c>
      <c r="D306" s="70"/>
      <c r="E306" s="70">
        <v>3.1545600750877649</v>
      </c>
      <c r="F306" s="70"/>
      <c r="G306" s="61"/>
      <c r="H306" s="61"/>
      <c r="I306" s="70"/>
      <c r="J306" s="70">
        <v>58.31666241392427</v>
      </c>
    </row>
    <row r="307" spans="1:10" x14ac:dyDescent="0.3">
      <c r="A307" s="69" t="s">
        <v>85</v>
      </c>
      <c r="B307" s="70"/>
      <c r="C307" s="70"/>
      <c r="D307" s="70"/>
      <c r="E307" s="70">
        <v>0.46734223334633551</v>
      </c>
      <c r="F307" s="70"/>
      <c r="G307" s="61"/>
      <c r="H307" s="61"/>
      <c r="I307" s="70"/>
      <c r="J307" s="70">
        <v>0.46734223334633551</v>
      </c>
    </row>
    <row r="308" spans="1:10" x14ac:dyDescent="0.3">
      <c r="A308" s="69" t="s">
        <v>86</v>
      </c>
      <c r="B308" s="70">
        <v>6.2787019116377083</v>
      </c>
      <c r="C308" s="70"/>
      <c r="D308" s="70"/>
      <c r="E308" s="70"/>
      <c r="F308" s="70"/>
      <c r="G308" s="61"/>
      <c r="H308" s="61"/>
      <c r="I308" s="70"/>
      <c r="J308" s="70">
        <v>6.2787019116377083</v>
      </c>
    </row>
    <row r="309" spans="1:10" x14ac:dyDescent="0.3">
      <c r="A309" s="67" t="s">
        <v>41</v>
      </c>
      <c r="B309" s="68">
        <v>78.893311554659945</v>
      </c>
      <c r="C309" s="68">
        <v>6.4734639059689227</v>
      </c>
      <c r="D309" s="68"/>
      <c r="E309" s="68"/>
      <c r="F309" s="68">
        <v>4.6965749423477883</v>
      </c>
      <c r="G309" s="60"/>
      <c r="H309" s="60"/>
      <c r="I309" s="68"/>
      <c r="J309" s="68">
        <v>90.063350402976667</v>
      </c>
    </row>
    <row r="310" spans="1:10" x14ac:dyDescent="0.3">
      <c r="A310" s="69" t="s">
        <v>42</v>
      </c>
      <c r="B310" s="70">
        <v>78.893311554659945</v>
      </c>
      <c r="C310" s="70"/>
      <c r="D310" s="70"/>
      <c r="E310" s="70"/>
      <c r="F310" s="70"/>
      <c r="G310" s="61"/>
      <c r="H310" s="61"/>
      <c r="I310" s="70"/>
      <c r="J310" s="70">
        <v>78.893311554659945</v>
      </c>
    </row>
    <row r="311" spans="1:10" x14ac:dyDescent="0.3">
      <c r="A311" s="69" t="s">
        <v>44</v>
      </c>
      <c r="B311" s="70"/>
      <c r="C311" s="70">
        <v>0.20491337038746091</v>
      </c>
      <c r="D311" s="70"/>
      <c r="E311" s="70"/>
      <c r="F311" s="70">
        <v>4.6965749423477883</v>
      </c>
      <c r="G311" s="61"/>
      <c r="H311" s="61"/>
      <c r="I311" s="70"/>
      <c r="J311" s="70">
        <v>4.9014883127352489</v>
      </c>
    </row>
    <row r="312" spans="1:10" x14ac:dyDescent="0.3">
      <c r="A312" s="69" t="s">
        <v>45</v>
      </c>
      <c r="B312" s="70"/>
      <c r="C312" s="70">
        <v>6.2685505355814621</v>
      </c>
      <c r="D312" s="70"/>
      <c r="E312" s="70"/>
      <c r="F312" s="70"/>
      <c r="G312" s="61"/>
      <c r="H312" s="61"/>
      <c r="I312" s="70"/>
      <c r="J312" s="70">
        <v>6.2685505355814621</v>
      </c>
    </row>
    <row r="313" spans="1:10" x14ac:dyDescent="0.3">
      <c r="A313" s="67" t="s">
        <v>46</v>
      </c>
      <c r="B313" s="68"/>
      <c r="C313" s="68"/>
      <c r="D313" s="68">
        <v>1.1694471606445993</v>
      </c>
      <c r="E313" s="68"/>
      <c r="F313" s="68"/>
      <c r="G313" s="60"/>
      <c r="H313" s="60"/>
      <c r="I313" s="68"/>
      <c r="J313" s="68">
        <v>1.1694471606445993</v>
      </c>
    </row>
    <row r="314" spans="1:10" x14ac:dyDescent="0.3">
      <c r="A314" s="69" t="s">
        <v>47</v>
      </c>
      <c r="B314" s="70"/>
      <c r="C314" s="70"/>
      <c r="D314" s="70">
        <v>0.15498697309747703</v>
      </c>
      <c r="E314" s="70"/>
      <c r="F314" s="70"/>
      <c r="G314" s="61"/>
      <c r="H314" s="61"/>
      <c r="I314" s="70"/>
      <c r="J314" s="70">
        <v>0.15498697309747703</v>
      </c>
    </row>
    <row r="315" spans="1:10" x14ac:dyDescent="0.3">
      <c r="A315" s="69" t="s">
        <v>48</v>
      </c>
      <c r="B315" s="70"/>
      <c r="C315" s="70"/>
      <c r="D315" s="70">
        <v>1.0144601875471222</v>
      </c>
      <c r="E315" s="70"/>
      <c r="F315" s="70"/>
      <c r="G315" s="61"/>
      <c r="H315" s="61"/>
      <c r="I315" s="70"/>
      <c r="J315" s="70">
        <v>1.0144601875471222</v>
      </c>
    </row>
    <row r="316" spans="1:10" x14ac:dyDescent="0.3">
      <c r="A316" s="67" t="s">
        <v>49</v>
      </c>
      <c r="B316" s="68"/>
      <c r="C316" s="68"/>
      <c r="D316" s="68"/>
      <c r="E316" s="68"/>
      <c r="F316" s="68"/>
      <c r="G316" s="60"/>
      <c r="H316" s="60"/>
      <c r="I316" s="68">
        <v>0.38715980068583195</v>
      </c>
      <c r="J316" s="68">
        <v>0.38715980068583195</v>
      </c>
    </row>
    <row r="317" spans="1:10" x14ac:dyDescent="0.3">
      <c r="A317" s="69" t="s">
        <v>87</v>
      </c>
      <c r="B317" s="70"/>
      <c r="C317" s="70"/>
      <c r="D317" s="70"/>
      <c r="E317" s="70"/>
      <c r="F317" s="70"/>
      <c r="G317" s="61"/>
      <c r="H317" s="61"/>
      <c r="I317" s="70">
        <v>0.12100000000000001</v>
      </c>
      <c r="J317" s="70">
        <v>0.12100000000000001</v>
      </c>
    </row>
    <row r="318" spans="1:10" x14ac:dyDescent="0.3">
      <c r="A318" s="69" t="s">
        <v>50</v>
      </c>
      <c r="B318" s="70"/>
      <c r="C318" s="70"/>
      <c r="D318" s="70"/>
      <c r="E318" s="70"/>
      <c r="F318" s="70"/>
      <c r="G318" s="61"/>
      <c r="H318" s="61"/>
      <c r="I318" s="70">
        <v>0.26615980068583195</v>
      </c>
      <c r="J318" s="70">
        <v>0.26615980068583195</v>
      </c>
    </row>
    <row r="319" spans="1:10" x14ac:dyDescent="0.3">
      <c r="A319" s="65" t="s">
        <v>51</v>
      </c>
      <c r="B319" s="66">
        <v>5.80362891489494</v>
      </c>
      <c r="C319" s="66">
        <v>21.980610840539828</v>
      </c>
      <c r="D319" s="66">
        <v>1.7020387591068383E-2</v>
      </c>
      <c r="E319" s="66">
        <v>2.7512161164550153</v>
      </c>
      <c r="F319" s="66"/>
      <c r="G319" s="59"/>
      <c r="H319" s="59"/>
      <c r="I319" s="66">
        <v>0.26176865304279512</v>
      </c>
      <c r="J319" s="66">
        <v>30.814244912523641</v>
      </c>
    </row>
    <row r="320" spans="1:10" x14ac:dyDescent="0.3">
      <c r="A320" s="67" t="s">
        <v>52</v>
      </c>
      <c r="B320" s="68">
        <v>5.80362891489494</v>
      </c>
      <c r="C320" s="68">
        <v>21.980610840539828</v>
      </c>
      <c r="D320" s="68">
        <v>1.7020387591068383E-2</v>
      </c>
      <c r="E320" s="68">
        <v>2.7512161164550153</v>
      </c>
      <c r="F320" s="68"/>
      <c r="G320" s="60"/>
      <c r="H320" s="60"/>
      <c r="I320" s="68"/>
      <c r="J320" s="68">
        <v>30.552476259480844</v>
      </c>
    </row>
    <row r="321" spans="1:10" x14ac:dyDescent="0.3">
      <c r="A321" s="69" t="s">
        <v>54</v>
      </c>
      <c r="B321" s="70">
        <v>1.2227608129516227E-2</v>
      </c>
      <c r="C321" s="70"/>
      <c r="D321" s="70"/>
      <c r="E321" s="70"/>
      <c r="F321" s="70"/>
      <c r="G321" s="61"/>
      <c r="H321" s="61"/>
      <c r="I321" s="70"/>
      <c r="J321" s="70">
        <v>1.2227608129516227E-2</v>
      </c>
    </row>
    <row r="322" spans="1:10" x14ac:dyDescent="0.3">
      <c r="A322" s="69" t="s">
        <v>56</v>
      </c>
      <c r="B322" s="70">
        <v>0.13961082736378128</v>
      </c>
      <c r="C322" s="70"/>
      <c r="D322" s="70"/>
      <c r="E322" s="70"/>
      <c r="F322" s="70"/>
      <c r="G322" s="61"/>
      <c r="H322" s="61"/>
      <c r="I322" s="70"/>
      <c r="J322" s="70">
        <v>0.13961082736378128</v>
      </c>
    </row>
    <row r="323" spans="1:10" x14ac:dyDescent="0.3">
      <c r="A323" s="69" t="s">
        <v>58</v>
      </c>
      <c r="B323" s="70">
        <v>5.5036201227894574</v>
      </c>
      <c r="C323" s="70">
        <v>21.942398130648868</v>
      </c>
      <c r="D323" s="70"/>
      <c r="E323" s="70">
        <v>2.7203950523729787</v>
      </c>
      <c r="F323" s="70"/>
      <c r="G323" s="61"/>
      <c r="H323" s="61"/>
      <c r="I323" s="70"/>
      <c r="J323" s="70">
        <v>30.166413305811304</v>
      </c>
    </row>
    <row r="324" spans="1:10" x14ac:dyDescent="0.3">
      <c r="A324" s="69" t="s">
        <v>59</v>
      </c>
      <c r="B324" s="70">
        <v>0.14817035661218506</v>
      </c>
      <c r="C324" s="70"/>
      <c r="D324" s="70"/>
      <c r="E324" s="70"/>
      <c r="F324" s="70"/>
      <c r="G324" s="61"/>
      <c r="H324" s="61"/>
      <c r="I324" s="70"/>
      <c r="J324" s="70">
        <v>0.14817035661218506</v>
      </c>
    </row>
    <row r="325" spans="1:10" x14ac:dyDescent="0.3">
      <c r="A325" s="69" t="s">
        <v>60</v>
      </c>
      <c r="B325" s="70"/>
      <c r="C325" s="70">
        <v>3.7572599538782309E-2</v>
      </c>
      <c r="D325" s="70"/>
      <c r="E325" s="70">
        <v>3.0821064082036744E-2</v>
      </c>
      <c r="F325" s="70"/>
      <c r="G325" s="61"/>
      <c r="H325" s="61"/>
      <c r="I325" s="70"/>
      <c r="J325" s="70">
        <v>6.8393663620819056E-2</v>
      </c>
    </row>
    <row r="326" spans="1:10" x14ac:dyDescent="0.3">
      <c r="A326" s="69" t="s">
        <v>61</v>
      </c>
      <c r="B326" s="70"/>
      <c r="C326" s="70"/>
      <c r="D326" s="70">
        <v>1.7020387591068383E-2</v>
      </c>
      <c r="E326" s="70"/>
      <c r="F326" s="70"/>
      <c r="G326" s="61"/>
      <c r="H326" s="61"/>
      <c r="I326" s="70"/>
      <c r="J326" s="70">
        <v>1.7020387591068383E-2</v>
      </c>
    </row>
    <row r="327" spans="1:10" x14ac:dyDescent="0.3">
      <c r="A327" s="69" t="s">
        <v>63</v>
      </c>
      <c r="B327" s="70"/>
      <c r="C327" s="70">
        <v>6.4011035217561793E-4</v>
      </c>
      <c r="D327" s="70"/>
      <c r="E327" s="70"/>
      <c r="F327" s="70"/>
      <c r="G327" s="60"/>
      <c r="H327" s="60"/>
      <c r="I327" s="70"/>
      <c r="J327" s="70">
        <v>6.4011035217561793E-4</v>
      </c>
    </row>
    <row r="328" spans="1:10" x14ac:dyDescent="0.3">
      <c r="A328" s="67" t="s">
        <v>73</v>
      </c>
      <c r="B328" s="68"/>
      <c r="C328" s="68"/>
      <c r="D328" s="68"/>
      <c r="E328" s="68"/>
      <c r="F328" s="68"/>
      <c r="G328" s="60"/>
      <c r="H328" s="60"/>
      <c r="I328" s="68">
        <v>0.26176865304279512</v>
      </c>
      <c r="J328" s="68">
        <v>0.26176865304279512</v>
      </c>
    </row>
    <row r="329" spans="1:10" x14ac:dyDescent="0.3">
      <c r="A329" s="73" t="s">
        <v>36</v>
      </c>
      <c r="B329" s="74">
        <v>142.22530245240193</v>
      </c>
      <c r="C329" s="74">
        <v>69.248897362256599</v>
      </c>
      <c r="D329" s="74">
        <v>1.1864675482356677</v>
      </c>
      <c r="E329" s="74">
        <v>8.5929940332842101</v>
      </c>
      <c r="F329" s="74">
        <v>4.6965749423477883</v>
      </c>
      <c r="G329" s="62">
        <v>0</v>
      </c>
      <c r="H329" s="62">
        <v>0</v>
      </c>
      <c r="I329" s="74">
        <v>0.64892845372862706</v>
      </c>
      <c r="J329" s="74">
        <v>226.59916479225478</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C3369-F8B1-4810-A803-DF5A04446542}">
  <sheetPr>
    <tabColor theme="9"/>
  </sheetPr>
  <dimension ref="A1:L331"/>
  <sheetViews>
    <sheetView topLeftCell="A112" zoomScale="80" zoomScaleNormal="80" workbookViewId="0">
      <selection activeCell="M136" sqref="M136"/>
    </sheetView>
  </sheetViews>
  <sheetFormatPr defaultColWidth="11.5546875" defaultRowHeight="14.4" x14ac:dyDescent="0.3"/>
  <cols>
    <col min="1" max="1" width="17.5546875" customWidth="1"/>
    <col min="2" max="2" width="13.6640625" customWidth="1"/>
    <col min="3" max="3" width="9.109375" customWidth="1"/>
    <col min="4" max="4" width="9.5546875" customWidth="1"/>
    <col min="5" max="5" width="10.33203125" customWidth="1"/>
    <col min="6" max="6" width="9.88671875" customWidth="1"/>
    <col min="7" max="7" width="10.33203125" customWidth="1"/>
    <col min="8" max="8" width="9.44140625" customWidth="1"/>
    <col min="9" max="9" width="7" customWidth="1"/>
    <col min="10" max="10" width="9.88671875" customWidth="1"/>
  </cols>
  <sheetData>
    <row r="1" spans="1:10" x14ac:dyDescent="0.3">
      <c r="A1" s="14" t="s">
        <v>6</v>
      </c>
    </row>
    <row r="4" spans="1:10" ht="40.200000000000003" x14ac:dyDescent="0.3">
      <c r="A4" s="23" t="s">
        <v>94</v>
      </c>
      <c r="B4" s="23" t="s">
        <v>28</v>
      </c>
      <c r="C4" s="23" t="s">
        <v>29</v>
      </c>
      <c r="D4" s="23" t="s">
        <v>95</v>
      </c>
      <c r="E4" s="24" t="s">
        <v>31</v>
      </c>
      <c r="F4" s="24" t="s">
        <v>32</v>
      </c>
      <c r="G4" s="23" t="s">
        <v>33</v>
      </c>
      <c r="H4" s="25" t="s">
        <v>34</v>
      </c>
      <c r="I4" s="23" t="s">
        <v>35</v>
      </c>
      <c r="J4" s="23" t="s">
        <v>36</v>
      </c>
    </row>
    <row r="5" spans="1:10" x14ac:dyDescent="0.3">
      <c r="A5" s="26" t="s">
        <v>37</v>
      </c>
      <c r="B5" s="27">
        <v>9.2471945654293037</v>
      </c>
      <c r="C5" s="27">
        <v>739.29079731533966</v>
      </c>
      <c r="D5" s="27">
        <v>-65.654257877824051</v>
      </c>
      <c r="E5" s="27"/>
      <c r="F5" s="28"/>
      <c r="G5" s="27"/>
      <c r="H5" s="27"/>
      <c r="I5" s="27">
        <v>-6.7720224000000009</v>
      </c>
      <c r="J5" s="27">
        <v>676.11171160294498</v>
      </c>
    </row>
    <row r="6" spans="1:10" x14ac:dyDescent="0.3">
      <c r="A6" s="29" t="s">
        <v>38</v>
      </c>
      <c r="B6" s="30">
        <v>6.941309539452277E-2</v>
      </c>
      <c r="C6" s="30">
        <v>495.56749230257543</v>
      </c>
      <c r="D6" s="30"/>
      <c r="E6" s="30"/>
      <c r="F6" s="31"/>
      <c r="G6" s="30"/>
      <c r="H6" s="30"/>
      <c r="I6" s="30"/>
      <c r="J6" s="30">
        <v>495.63690539797</v>
      </c>
    </row>
    <row r="7" spans="1:10" x14ac:dyDescent="0.3">
      <c r="A7" s="3" t="s">
        <v>39</v>
      </c>
      <c r="B7" s="4">
        <v>1.2249177133221623E-2</v>
      </c>
      <c r="C7" s="4">
        <v>100.50323157576788</v>
      </c>
      <c r="D7" s="4"/>
      <c r="E7" s="4"/>
      <c r="F7" s="32"/>
      <c r="G7" s="4"/>
      <c r="H7" s="4"/>
      <c r="I7" s="4"/>
      <c r="J7" s="4">
        <v>100.51548075290111</v>
      </c>
    </row>
    <row r="8" spans="1:10" x14ac:dyDescent="0.3">
      <c r="A8" s="3" t="s">
        <v>40</v>
      </c>
      <c r="B8" s="4">
        <v>5.7163918261301142E-2</v>
      </c>
      <c r="C8" s="4">
        <v>395.06426072680756</v>
      </c>
      <c r="D8" s="4"/>
      <c r="E8" s="4"/>
      <c r="F8" s="32"/>
      <c r="G8" s="4"/>
      <c r="H8" s="4"/>
      <c r="I8" s="4"/>
      <c r="J8" s="4">
        <v>395.12142464506888</v>
      </c>
    </row>
    <row r="9" spans="1:10" x14ac:dyDescent="0.3">
      <c r="A9" s="29" t="s">
        <v>41</v>
      </c>
      <c r="B9" s="30">
        <v>9.1777814700347804</v>
      </c>
      <c r="C9" s="30">
        <v>243.72330501276429</v>
      </c>
      <c r="D9" s="30"/>
      <c r="E9" s="30"/>
      <c r="F9" s="31"/>
      <c r="G9" s="30"/>
      <c r="H9" s="30"/>
      <c r="I9" s="30"/>
      <c r="J9" s="30">
        <v>252.90108648279906</v>
      </c>
    </row>
    <row r="10" spans="1:10" x14ac:dyDescent="0.3">
      <c r="A10" s="3" t="s">
        <v>42</v>
      </c>
      <c r="B10" s="4">
        <v>8.942555298266381</v>
      </c>
      <c r="C10" s="4"/>
      <c r="D10" s="4"/>
      <c r="E10" s="4"/>
      <c r="F10" s="32"/>
      <c r="G10" s="4"/>
      <c r="H10" s="4"/>
      <c r="I10" s="4"/>
      <c r="J10" s="4">
        <v>8.942555298266381</v>
      </c>
    </row>
    <row r="11" spans="1:10" x14ac:dyDescent="0.3">
      <c r="A11" s="3" t="s">
        <v>43</v>
      </c>
      <c r="B11" s="4">
        <v>8.109248452719954E-2</v>
      </c>
      <c r="C11" s="4"/>
      <c r="D11" s="4"/>
      <c r="E11" s="4"/>
      <c r="F11" s="32"/>
      <c r="G11" s="4"/>
      <c r="H11" s="4"/>
      <c r="I11" s="4"/>
      <c r="J11" s="4">
        <v>8.109248452719954E-2</v>
      </c>
    </row>
    <row r="12" spans="1:10" x14ac:dyDescent="0.3">
      <c r="A12" s="3" t="s">
        <v>44</v>
      </c>
      <c r="B12" s="4"/>
      <c r="C12" s="4">
        <v>5.0402535428563686</v>
      </c>
      <c r="D12" s="4"/>
      <c r="E12" s="4"/>
      <c r="F12" s="32"/>
      <c r="G12" s="4"/>
      <c r="H12" s="4"/>
      <c r="I12" s="4"/>
      <c r="J12" s="4">
        <v>5.0402535428563686</v>
      </c>
    </row>
    <row r="13" spans="1:10" x14ac:dyDescent="0.3">
      <c r="A13" s="3" t="s">
        <v>45</v>
      </c>
      <c r="B13" s="4">
        <v>0.15413368724120141</v>
      </c>
      <c r="C13" s="4">
        <v>238.68305146990792</v>
      </c>
      <c r="D13" s="4"/>
      <c r="E13" s="4"/>
      <c r="F13" s="32"/>
      <c r="G13" s="4"/>
      <c r="H13" s="4"/>
      <c r="I13" s="4"/>
      <c r="J13" s="4">
        <v>238.83718515714912</v>
      </c>
    </row>
    <row r="14" spans="1:10" x14ac:dyDescent="0.3">
      <c r="A14" s="29" t="s">
        <v>46</v>
      </c>
      <c r="B14" s="30"/>
      <c r="C14" s="30"/>
      <c r="D14" s="30">
        <v>-65.654257877824051</v>
      </c>
      <c r="E14" s="30"/>
      <c r="F14" s="31"/>
      <c r="G14" s="30"/>
      <c r="H14" s="30"/>
      <c r="I14" s="30"/>
      <c r="J14" s="30">
        <v>-65.654257877824051</v>
      </c>
    </row>
    <row r="15" spans="1:10" x14ac:dyDescent="0.3">
      <c r="A15" s="3" t="s">
        <v>47</v>
      </c>
      <c r="B15" s="4"/>
      <c r="C15" s="4"/>
      <c r="D15" s="4">
        <v>-2.3275055264973314</v>
      </c>
      <c r="E15" s="4"/>
      <c r="F15" s="32"/>
      <c r="G15" s="4"/>
      <c r="H15" s="4"/>
      <c r="I15" s="4"/>
      <c r="J15" s="4">
        <v>-2.3275055264973314</v>
      </c>
    </row>
    <row r="16" spans="1:10" x14ac:dyDescent="0.3">
      <c r="A16" s="3" t="s">
        <v>48</v>
      </c>
      <c r="B16" s="4"/>
      <c r="C16" s="4"/>
      <c r="D16" s="4">
        <v>-63.326752351326718</v>
      </c>
      <c r="E16" s="4"/>
      <c r="F16" s="32"/>
      <c r="G16" s="4"/>
      <c r="H16" s="4"/>
      <c r="I16" s="4"/>
      <c r="J16" s="4">
        <v>-63.326752351326718</v>
      </c>
    </row>
    <row r="17" spans="1:10" x14ac:dyDescent="0.3">
      <c r="A17" s="29" t="s">
        <v>49</v>
      </c>
      <c r="B17" s="30"/>
      <c r="C17" s="30"/>
      <c r="D17" s="30"/>
      <c r="E17" s="30"/>
      <c r="F17" s="31"/>
      <c r="G17" s="30"/>
      <c r="H17" s="30"/>
      <c r="I17" s="30">
        <v>-6.7720224000000009</v>
      </c>
      <c r="J17" s="30">
        <v>-6.7720224000000009</v>
      </c>
    </row>
    <row r="18" spans="1:10" x14ac:dyDescent="0.3">
      <c r="A18" s="3" t="s">
        <v>50</v>
      </c>
      <c r="B18" s="4"/>
      <c r="C18" s="4"/>
      <c r="D18" s="4"/>
      <c r="E18" s="4"/>
      <c r="F18" s="32"/>
      <c r="G18" s="4"/>
      <c r="H18" s="4"/>
      <c r="I18" s="4">
        <v>-6.7720224000000009</v>
      </c>
      <c r="J18" s="4">
        <v>-6.7720224000000009</v>
      </c>
    </row>
    <row r="19" spans="1:10" x14ac:dyDescent="0.3">
      <c r="A19" s="26" t="s">
        <v>51</v>
      </c>
      <c r="B19" s="27">
        <v>2408.9274351111021</v>
      </c>
      <c r="C19" s="27">
        <v>44.817372470205513</v>
      </c>
      <c r="D19" s="27">
        <v>10.381735395268572</v>
      </c>
      <c r="E19" s="27">
        <v>50.215305658671994</v>
      </c>
      <c r="F19" s="28"/>
      <c r="G19" s="27">
        <v>968.30769384861776</v>
      </c>
      <c r="H19" s="27">
        <v>20.097941369999997</v>
      </c>
      <c r="I19" s="27">
        <v>82.736735944733169</v>
      </c>
      <c r="J19" s="27">
        <v>3585.4842197986</v>
      </c>
    </row>
    <row r="20" spans="1:10" x14ac:dyDescent="0.3">
      <c r="A20" s="29" t="s">
        <v>52</v>
      </c>
      <c r="B20" s="30">
        <v>2408.9013947915319</v>
      </c>
      <c r="C20" s="30">
        <v>44.817372470205513</v>
      </c>
      <c r="D20" s="30">
        <v>10.381735395268572</v>
      </c>
      <c r="E20" s="30">
        <v>50.215305658671994</v>
      </c>
      <c r="F20" s="31"/>
      <c r="G20" s="30">
        <v>795.71833266300825</v>
      </c>
      <c r="H20" s="30">
        <v>4.4905481699999994</v>
      </c>
      <c r="I20" s="30"/>
      <c r="J20" s="30">
        <v>3314.5246891486868</v>
      </c>
    </row>
    <row r="21" spans="1:10" x14ac:dyDescent="0.3">
      <c r="A21" s="3" t="s">
        <v>53</v>
      </c>
      <c r="B21" s="4"/>
      <c r="C21" s="4"/>
      <c r="D21" s="4"/>
      <c r="E21" s="4"/>
      <c r="F21" s="32"/>
      <c r="G21" s="4">
        <v>721.15165268359624</v>
      </c>
      <c r="H21" s="4">
        <v>4.3355119999999996</v>
      </c>
      <c r="I21" s="4"/>
      <c r="J21" s="4">
        <v>725.48716468359623</v>
      </c>
    </row>
    <row r="22" spans="1:10" x14ac:dyDescent="0.3">
      <c r="A22" s="3" t="s">
        <v>54</v>
      </c>
      <c r="B22" s="4">
        <v>77.476606996860156</v>
      </c>
      <c r="C22" s="4"/>
      <c r="D22" s="4"/>
      <c r="E22" s="4"/>
      <c r="F22" s="32"/>
      <c r="G22" s="4">
        <v>2.0382895616311877E-3</v>
      </c>
      <c r="H22" s="4">
        <v>5.0624999999999997E-4</v>
      </c>
      <c r="I22" s="4"/>
      <c r="J22" s="4">
        <v>77.479151536421782</v>
      </c>
    </row>
    <row r="23" spans="1:10" x14ac:dyDescent="0.3">
      <c r="A23" s="3" t="s">
        <v>55</v>
      </c>
      <c r="B23" s="4"/>
      <c r="C23" s="4"/>
      <c r="D23" s="4"/>
      <c r="E23" s="4"/>
      <c r="F23" s="32"/>
      <c r="G23" s="4"/>
      <c r="H23" s="4">
        <v>5.2991999999999991E-4</v>
      </c>
      <c r="I23" s="4"/>
      <c r="J23" s="4">
        <v>5.2991999999999991E-4</v>
      </c>
    </row>
    <row r="24" spans="1:10" x14ac:dyDescent="0.3">
      <c r="A24" s="3" t="s">
        <v>56</v>
      </c>
      <c r="B24" s="4">
        <v>883.75690667112974</v>
      </c>
      <c r="C24" s="4"/>
      <c r="D24" s="4">
        <v>0.72189779847674795</v>
      </c>
      <c r="E24" s="4"/>
      <c r="F24" s="32"/>
      <c r="G24" s="4">
        <v>56.81634439600851</v>
      </c>
      <c r="H24" s="4">
        <v>0.154</v>
      </c>
      <c r="I24" s="4"/>
      <c r="J24" s="4">
        <v>941.44914886561503</v>
      </c>
    </row>
    <row r="25" spans="1:10" x14ac:dyDescent="0.3">
      <c r="A25" s="3" t="s">
        <v>57</v>
      </c>
      <c r="B25" s="4"/>
      <c r="C25" s="4"/>
      <c r="D25" s="4"/>
      <c r="E25" s="4"/>
      <c r="F25" s="32"/>
      <c r="G25" s="4">
        <v>5.9385583308632682E-4</v>
      </c>
      <c r="H25" s="4"/>
      <c r="I25" s="4"/>
      <c r="J25" s="4">
        <v>5.9385583308632682E-4</v>
      </c>
    </row>
    <row r="26" spans="1:10" x14ac:dyDescent="0.3">
      <c r="A26" s="3" t="s">
        <v>58</v>
      </c>
      <c r="B26" s="4">
        <v>827.18427325292942</v>
      </c>
      <c r="C26" s="4">
        <v>22.161841864922451</v>
      </c>
      <c r="D26" s="4"/>
      <c r="E26" s="4">
        <v>48.317539019991514</v>
      </c>
      <c r="F26" s="32"/>
      <c r="G26" s="4">
        <v>0.14113703784882844</v>
      </c>
      <c r="H26" s="4"/>
      <c r="I26" s="4"/>
      <c r="J26" s="4">
        <v>897.80479117569223</v>
      </c>
    </row>
    <row r="27" spans="1:10" x14ac:dyDescent="0.3">
      <c r="A27" s="3" t="s">
        <v>59</v>
      </c>
      <c r="B27" s="4">
        <v>620.48227744460246</v>
      </c>
      <c r="C27" s="4"/>
      <c r="D27" s="4"/>
      <c r="E27" s="4"/>
      <c r="F27" s="32"/>
      <c r="G27" s="4">
        <v>6.5607236026868257E-2</v>
      </c>
      <c r="H27" s="4"/>
      <c r="I27" s="4"/>
      <c r="J27" s="4">
        <v>620.54788468062929</v>
      </c>
    </row>
    <row r="28" spans="1:10" x14ac:dyDescent="0.3">
      <c r="A28" s="3" t="s">
        <v>60</v>
      </c>
      <c r="B28" s="4">
        <v>1.3304260101038312E-3</v>
      </c>
      <c r="C28" s="4">
        <v>9.5408557906720723</v>
      </c>
      <c r="D28" s="4"/>
      <c r="E28" s="4">
        <v>0.19839999999999999</v>
      </c>
      <c r="F28" s="32"/>
      <c r="G28" s="4">
        <v>1.4232621304146337E-5</v>
      </c>
      <c r="H28" s="4"/>
      <c r="I28" s="4"/>
      <c r="J28" s="4">
        <v>9.7406004493034786</v>
      </c>
    </row>
    <row r="29" spans="1:10" x14ac:dyDescent="0.3">
      <c r="A29" s="3" t="s">
        <v>61</v>
      </c>
      <c r="B29" s="4"/>
      <c r="C29" s="4">
        <v>4.8241153345572361</v>
      </c>
      <c r="D29" s="4">
        <v>9.6598375967918244</v>
      </c>
      <c r="E29" s="4">
        <v>1.6993666386804818</v>
      </c>
      <c r="F29" s="32"/>
      <c r="G29" s="4">
        <v>17.201914587963937</v>
      </c>
      <c r="H29" s="4"/>
      <c r="I29" s="4"/>
      <c r="J29" s="4">
        <v>33.38523415799348</v>
      </c>
    </row>
    <row r="30" spans="1:10" x14ac:dyDescent="0.3">
      <c r="A30" s="3" t="s">
        <v>62</v>
      </c>
      <c r="B30" s="4"/>
      <c r="C30" s="4"/>
      <c r="D30" s="4"/>
      <c r="E30" s="4"/>
      <c r="F30" s="31"/>
      <c r="G30" s="4">
        <v>0.33903034354779105</v>
      </c>
      <c r="H30" s="4"/>
      <c r="I30" s="4"/>
      <c r="J30" s="4">
        <v>0.33903034354779105</v>
      </c>
    </row>
    <row r="31" spans="1:10" x14ac:dyDescent="0.3">
      <c r="A31" s="3" t="s">
        <v>63</v>
      </c>
      <c r="B31" s="4"/>
      <c r="C31" s="4">
        <v>0.17429828255090843</v>
      </c>
      <c r="D31" s="4"/>
      <c r="E31" s="4"/>
      <c r="F31" s="32"/>
      <c r="G31" s="4"/>
      <c r="H31" s="4"/>
      <c r="I31" s="4"/>
      <c r="J31" s="4">
        <v>0.17429828255090843</v>
      </c>
    </row>
    <row r="32" spans="1:10" x14ac:dyDescent="0.3">
      <c r="A32" s="3" t="s">
        <v>64</v>
      </c>
      <c r="B32" s="4"/>
      <c r="C32" s="4">
        <v>8.1162611975028405</v>
      </c>
      <c r="D32" s="4"/>
      <c r="E32" s="4"/>
      <c r="F32" s="32"/>
      <c r="G32" s="4"/>
      <c r="H32" s="4"/>
      <c r="I32" s="4"/>
      <c r="J32" s="4">
        <v>8.1162611975028405</v>
      </c>
    </row>
    <row r="33" spans="1:10" x14ac:dyDescent="0.3">
      <c r="A33" s="29" t="s">
        <v>65</v>
      </c>
      <c r="B33" s="30">
        <v>2.60403195702947E-2</v>
      </c>
      <c r="C33" s="30"/>
      <c r="D33" s="30"/>
      <c r="E33" s="30"/>
      <c r="F33" s="32"/>
      <c r="G33" s="30">
        <v>162.33819899651292</v>
      </c>
      <c r="H33" s="30">
        <v>9.5423331999999981</v>
      </c>
      <c r="I33" s="30"/>
      <c r="J33" s="30">
        <v>171.90657251608323</v>
      </c>
    </row>
    <row r="34" spans="1:10" x14ac:dyDescent="0.3">
      <c r="A34" s="3" t="s">
        <v>66</v>
      </c>
      <c r="B34" s="4"/>
      <c r="C34" s="4"/>
      <c r="D34" s="4"/>
      <c r="E34" s="4"/>
      <c r="F34" s="32"/>
      <c r="G34" s="4">
        <v>63.235689802178847</v>
      </c>
      <c r="H34" s="4">
        <v>2.5065401999999994</v>
      </c>
      <c r="I34" s="4"/>
      <c r="J34" s="4">
        <v>65.742230002178843</v>
      </c>
    </row>
    <row r="35" spans="1:10" x14ac:dyDescent="0.3">
      <c r="A35" s="3" t="s">
        <v>67</v>
      </c>
      <c r="B35" s="4"/>
      <c r="C35" s="4"/>
      <c r="D35" s="4"/>
      <c r="E35" s="4"/>
      <c r="F35" s="32"/>
      <c r="G35" s="4">
        <v>7.9486874415788877</v>
      </c>
      <c r="H35" s="4">
        <v>6.6405819999999993</v>
      </c>
      <c r="I35" s="4"/>
      <c r="J35" s="4">
        <v>14.589269441578887</v>
      </c>
    </row>
    <row r="36" spans="1:10" x14ac:dyDescent="0.3">
      <c r="A36" s="3" t="s">
        <v>68</v>
      </c>
      <c r="B36" s="4">
        <v>2.60403195702947E-2</v>
      </c>
      <c r="C36" s="4"/>
      <c r="D36" s="4"/>
      <c r="E36" s="4"/>
      <c r="F36" s="32"/>
      <c r="G36" s="4">
        <v>17.015578336445422</v>
      </c>
      <c r="H36" s="4"/>
      <c r="I36" s="4"/>
      <c r="J36" s="4">
        <v>17.041618656015718</v>
      </c>
    </row>
    <row r="37" spans="1:10" x14ac:dyDescent="0.3">
      <c r="A37" s="3" t="s">
        <v>69</v>
      </c>
      <c r="B37" s="4"/>
      <c r="C37" s="4"/>
      <c r="D37" s="4"/>
      <c r="E37" s="4"/>
      <c r="F37" s="32"/>
      <c r="G37" s="4">
        <v>64.411412143006842</v>
      </c>
      <c r="H37" s="4"/>
      <c r="I37" s="4"/>
      <c r="J37" s="4">
        <v>64.411412143006842</v>
      </c>
    </row>
    <row r="38" spans="1:10" x14ac:dyDescent="0.3">
      <c r="A38" s="3" t="s">
        <v>70</v>
      </c>
      <c r="B38" s="4"/>
      <c r="C38" s="4"/>
      <c r="D38" s="4"/>
      <c r="E38" s="4"/>
      <c r="F38" s="31"/>
      <c r="G38" s="4">
        <v>6.2392706803517946E-2</v>
      </c>
      <c r="H38" s="4"/>
      <c r="I38" s="4"/>
      <c r="J38" s="4">
        <v>6.2392706803517946E-2</v>
      </c>
    </row>
    <row r="39" spans="1:10" x14ac:dyDescent="0.3">
      <c r="A39" s="3" t="s">
        <v>71</v>
      </c>
      <c r="B39" s="4"/>
      <c r="C39" s="4"/>
      <c r="D39" s="4"/>
      <c r="E39" s="4"/>
      <c r="F39" s="31"/>
      <c r="G39" s="4">
        <v>9.6644385664994346</v>
      </c>
      <c r="H39" s="4"/>
      <c r="I39" s="4"/>
      <c r="J39" s="4">
        <v>9.6644385664994346</v>
      </c>
    </row>
    <row r="40" spans="1:10" x14ac:dyDescent="0.3">
      <c r="A40" s="3" t="s">
        <v>72</v>
      </c>
      <c r="B40" s="4"/>
      <c r="C40" s="4"/>
      <c r="D40" s="4"/>
      <c r="E40" s="4"/>
      <c r="F40" s="33"/>
      <c r="G40" s="4"/>
      <c r="H40" s="4">
        <v>0.39521100000000003</v>
      </c>
      <c r="I40" s="4"/>
      <c r="J40" s="4">
        <v>0.39521100000000003</v>
      </c>
    </row>
    <row r="41" spans="1:10" x14ac:dyDescent="0.3">
      <c r="A41" s="29" t="s">
        <v>73</v>
      </c>
      <c r="B41" s="30"/>
      <c r="C41" s="30"/>
      <c r="D41" s="30"/>
      <c r="E41" s="30"/>
      <c r="F41" s="31"/>
      <c r="G41" s="30">
        <v>2.6813253533653247</v>
      </c>
      <c r="H41" s="30">
        <v>5.1281759999999998</v>
      </c>
      <c r="I41" s="30">
        <v>82.736735944733169</v>
      </c>
      <c r="J41" s="30">
        <v>90.54623729809849</v>
      </c>
    </row>
    <row r="42" spans="1:10" x14ac:dyDescent="0.3">
      <c r="A42" s="29" t="s">
        <v>74</v>
      </c>
      <c r="B42" s="30"/>
      <c r="C42" s="30"/>
      <c r="D42" s="30"/>
      <c r="E42" s="30"/>
      <c r="F42" s="32"/>
      <c r="G42" s="30">
        <v>7.5698368357313139</v>
      </c>
      <c r="H42" s="30">
        <v>0.93688400000000005</v>
      </c>
      <c r="I42" s="30"/>
      <c r="J42" s="30">
        <v>8.5067208357313149</v>
      </c>
    </row>
    <row r="43" spans="1:10" x14ac:dyDescent="0.3">
      <c r="A43" s="26" t="s">
        <v>35</v>
      </c>
      <c r="B43" s="27">
        <v>0.4384699336160629</v>
      </c>
      <c r="C43" s="27">
        <v>0.12359999999999999</v>
      </c>
      <c r="D43" s="27"/>
      <c r="E43" s="27"/>
      <c r="F43" s="28"/>
      <c r="G43" s="27">
        <v>472.76121288734174</v>
      </c>
      <c r="H43" s="27">
        <v>2.1847500000000002</v>
      </c>
      <c r="I43" s="27"/>
      <c r="J43" s="27">
        <v>475.50803282095785</v>
      </c>
    </row>
    <row r="44" spans="1:10" x14ac:dyDescent="0.3">
      <c r="A44" s="29" t="s">
        <v>65</v>
      </c>
      <c r="B44" s="30"/>
      <c r="C44" s="30"/>
      <c r="D44" s="30"/>
      <c r="E44" s="30"/>
      <c r="F44" s="32"/>
      <c r="G44" s="30">
        <v>8.8500404329746457E-3</v>
      </c>
      <c r="H44" s="30"/>
      <c r="I44" s="30"/>
      <c r="J44" s="30">
        <v>8.8500404329746457E-3</v>
      </c>
    </row>
    <row r="45" spans="1:10" x14ac:dyDescent="0.3">
      <c r="A45" s="3" t="s">
        <v>75</v>
      </c>
      <c r="B45" s="4"/>
      <c r="C45" s="4"/>
      <c r="D45" s="4"/>
      <c r="E45" s="4"/>
      <c r="F45" s="32"/>
      <c r="G45" s="4">
        <v>8.8500404329746457E-3</v>
      </c>
      <c r="H45" s="4"/>
      <c r="I45" s="4"/>
      <c r="J45" s="4">
        <v>8.8500404329746457E-3</v>
      </c>
    </row>
    <row r="46" spans="1:10" x14ac:dyDescent="0.3">
      <c r="A46" s="29" t="s">
        <v>76</v>
      </c>
      <c r="B46" s="30">
        <v>0.4384699336160629</v>
      </c>
      <c r="C46" s="30">
        <v>0.12359999999999999</v>
      </c>
      <c r="D46" s="30"/>
      <c r="E46" s="30"/>
      <c r="F46" s="31"/>
      <c r="G46" s="30"/>
      <c r="H46" s="30"/>
      <c r="I46" s="30"/>
      <c r="J46" s="30">
        <v>0.56206993361606283</v>
      </c>
    </row>
    <row r="47" spans="1:10" x14ac:dyDescent="0.3">
      <c r="A47" s="3" t="s">
        <v>77</v>
      </c>
      <c r="B47" s="4">
        <v>0.43236453779449802</v>
      </c>
      <c r="C47" s="4"/>
      <c r="D47" s="4"/>
      <c r="E47" s="4"/>
      <c r="F47" s="31"/>
      <c r="G47" s="4"/>
      <c r="H47" s="4"/>
      <c r="I47" s="4"/>
      <c r="J47" s="4">
        <v>0.43236453779449802</v>
      </c>
    </row>
    <row r="48" spans="1:10" x14ac:dyDescent="0.3">
      <c r="A48" s="3" t="s">
        <v>78</v>
      </c>
      <c r="B48" s="4">
        <v>6.10539582156486E-3</v>
      </c>
      <c r="C48" s="4">
        <v>0.12359999999999999</v>
      </c>
      <c r="D48" s="4"/>
      <c r="E48" s="4"/>
      <c r="F48" s="32"/>
      <c r="G48" s="4"/>
      <c r="H48" s="4"/>
      <c r="I48" s="4"/>
      <c r="J48" s="4">
        <v>0.12970539582156485</v>
      </c>
    </row>
    <row r="49" spans="1:10" x14ac:dyDescent="0.3">
      <c r="A49" s="29" t="s">
        <v>35</v>
      </c>
      <c r="B49" s="30"/>
      <c r="C49" s="30"/>
      <c r="D49" s="30"/>
      <c r="E49" s="30"/>
      <c r="F49" s="33"/>
      <c r="G49" s="30">
        <v>472.7523628469088</v>
      </c>
      <c r="H49" s="30">
        <v>2.1847500000000002</v>
      </c>
      <c r="I49" s="30"/>
      <c r="J49" s="30">
        <v>474.9371128469088</v>
      </c>
    </row>
    <row r="50" spans="1:10" x14ac:dyDescent="0.3">
      <c r="A50" s="3" t="s">
        <v>79</v>
      </c>
      <c r="B50" s="4"/>
      <c r="C50" s="4"/>
      <c r="D50" s="4"/>
      <c r="E50" s="4"/>
      <c r="F50" s="33"/>
      <c r="G50" s="4"/>
      <c r="H50" s="4">
        <v>2.1847500000000002</v>
      </c>
      <c r="I50" s="4"/>
      <c r="J50" s="4">
        <v>2.1847500000000002</v>
      </c>
    </row>
    <row r="51" spans="1:10" x14ac:dyDescent="0.3">
      <c r="A51" s="3" t="s">
        <v>80</v>
      </c>
      <c r="B51" s="4"/>
      <c r="C51" s="4"/>
      <c r="D51" s="4"/>
      <c r="E51" s="4"/>
      <c r="F51" s="33"/>
      <c r="G51" s="4">
        <v>472.7523628469088</v>
      </c>
      <c r="H51" s="4"/>
      <c r="I51" s="4"/>
      <c r="J51" s="4">
        <v>472.7523628469088</v>
      </c>
    </row>
    <row r="52" spans="1:10" x14ac:dyDescent="0.3">
      <c r="A52" s="34" t="s">
        <v>36</v>
      </c>
      <c r="B52" s="35">
        <v>2418.6130996101474</v>
      </c>
      <c r="C52" s="35">
        <v>784.23176978554523</v>
      </c>
      <c r="D52" s="35">
        <v>-55.27252248255548</v>
      </c>
      <c r="E52" s="35">
        <v>50.215305658671994</v>
      </c>
      <c r="F52" s="36"/>
      <c r="G52" s="35">
        <v>1441.0689067359594</v>
      </c>
      <c r="H52" s="35">
        <v>22.282691369999998</v>
      </c>
      <c r="I52" s="35">
        <v>75.964713544733172</v>
      </c>
      <c r="J52" s="35">
        <v>4737.1039642225023</v>
      </c>
    </row>
    <row r="53" spans="1:10" x14ac:dyDescent="0.3">
      <c r="A53" s="33"/>
      <c r="B53" s="33"/>
      <c r="C53" s="33"/>
      <c r="D53" s="33"/>
      <c r="E53" s="33"/>
      <c r="F53" s="33"/>
      <c r="G53" s="33"/>
      <c r="H53" s="33"/>
      <c r="I53" s="33"/>
      <c r="J53" s="33"/>
    </row>
    <row r="54" spans="1:10" x14ac:dyDescent="0.3">
      <c r="A54" s="33"/>
      <c r="B54" s="33"/>
      <c r="C54" s="33"/>
      <c r="D54" s="33"/>
      <c r="E54" s="33"/>
      <c r="F54" s="33"/>
      <c r="G54" s="33"/>
      <c r="H54" s="33"/>
      <c r="I54" s="33"/>
      <c r="J54" s="33"/>
    </row>
    <row r="55" spans="1:10" ht="40.200000000000003" x14ac:dyDescent="0.3">
      <c r="A55" s="23" t="s">
        <v>96</v>
      </c>
      <c r="B55" s="23" t="s">
        <v>28</v>
      </c>
      <c r="C55" s="23" t="s">
        <v>29</v>
      </c>
      <c r="D55" s="23" t="s">
        <v>95</v>
      </c>
      <c r="E55" s="24" t="s">
        <v>31</v>
      </c>
      <c r="F55" s="24" t="s">
        <v>32</v>
      </c>
      <c r="G55" s="23" t="s">
        <v>33</v>
      </c>
      <c r="H55" s="25" t="s">
        <v>34</v>
      </c>
      <c r="I55" s="23" t="s">
        <v>35</v>
      </c>
      <c r="J55" s="23" t="s">
        <v>36</v>
      </c>
    </row>
    <row r="56" spans="1:10" x14ac:dyDescent="0.3">
      <c r="A56" s="26" t="s">
        <v>37</v>
      </c>
      <c r="B56" s="27">
        <v>5.3339328291080976</v>
      </c>
      <c r="C56" s="27">
        <v>426.43500427685888</v>
      </c>
      <c r="D56" s="27">
        <v>-37.870448057236985</v>
      </c>
      <c r="E56" s="27"/>
      <c r="F56" s="28"/>
      <c r="G56" s="27"/>
      <c r="H56" s="27"/>
      <c r="I56" s="27">
        <v>-6.7720224000000009</v>
      </c>
      <c r="J56" s="27">
        <v>387.12646664872995</v>
      </c>
    </row>
    <row r="57" spans="1:10" x14ac:dyDescent="0.3">
      <c r="A57" s="29" t="s">
        <v>38</v>
      </c>
      <c r="B57" s="30">
        <v>4.0038606917499019E-2</v>
      </c>
      <c r="C57" s="30">
        <v>285.85142202085422</v>
      </c>
      <c r="D57" s="30"/>
      <c r="E57" s="30"/>
      <c r="F57" s="31"/>
      <c r="G57" s="30"/>
      <c r="H57" s="30"/>
      <c r="I57" s="30"/>
      <c r="J57" s="30">
        <v>285.89146062777172</v>
      </c>
    </row>
    <row r="58" spans="1:10" x14ac:dyDescent="0.3">
      <c r="A58" s="3" t="s">
        <v>39</v>
      </c>
      <c r="B58" s="4">
        <v>7.0655253956384964E-3</v>
      </c>
      <c r="C58" s="4">
        <v>57.971905158951778</v>
      </c>
      <c r="D58" s="4"/>
      <c r="E58" s="4"/>
      <c r="F58" s="32"/>
      <c r="G58" s="4"/>
      <c r="H58" s="4"/>
      <c r="I58" s="4"/>
      <c r="J58" s="4">
        <v>57.978970684347416</v>
      </c>
    </row>
    <row r="59" spans="1:10" x14ac:dyDescent="0.3">
      <c r="A59" s="3" t="s">
        <v>40</v>
      </c>
      <c r="B59" s="4">
        <v>3.2973081521860521E-2</v>
      </c>
      <c r="C59" s="4">
        <v>227.87951686190246</v>
      </c>
      <c r="D59" s="4"/>
      <c r="E59" s="4"/>
      <c r="F59" s="32"/>
      <c r="G59" s="4"/>
      <c r="H59" s="4"/>
      <c r="I59" s="4"/>
      <c r="J59" s="4">
        <v>227.91248994342433</v>
      </c>
    </row>
    <row r="60" spans="1:10" x14ac:dyDescent="0.3">
      <c r="A60" s="29" t="s">
        <v>41</v>
      </c>
      <c r="B60" s="30">
        <v>5.2938942221905982</v>
      </c>
      <c r="C60" s="30">
        <v>140.58358225600463</v>
      </c>
      <c r="D60" s="30"/>
      <c r="E60" s="30"/>
      <c r="F60" s="31"/>
      <c r="G60" s="30"/>
      <c r="H60" s="30"/>
      <c r="I60" s="30"/>
      <c r="J60" s="30">
        <v>145.87747647819523</v>
      </c>
    </row>
    <row r="61" spans="1:10" x14ac:dyDescent="0.3">
      <c r="A61" s="3" t="s">
        <v>42</v>
      </c>
      <c r="B61" s="4">
        <v>5.1582119251454461</v>
      </c>
      <c r="C61" s="4"/>
      <c r="D61" s="4"/>
      <c r="E61" s="4"/>
      <c r="F61" s="32"/>
      <c r="G61" s="4"/>
      <c r="H61" s="4"/>
      <c r="I61" s="4"/>
      <c r="J61" s="4">
        <v>5.1582119251454461</v>
      </c>
    </row>
    <row r="62" spans="1:10" x14ac:dyDescent="0.3">
      <c r="A62" s="3" t="s">
        <v>43</v>
      </c>
      <c r="B62" s="4">
        <v>4.6775469289965045E-2</v>
      </c>
      <c r="C62" s="4"/>
      <c r="D62" s="4"/>
      <c r="E62" s="4"/>
      <c r="F62" s="32"/>
      <c r="G62" s="4"/>
      <c r="H62" s="4"/>
      <c r="I62" s="4"/>
      <c r="J62" s="4">
        <v>4.6775469289965045E-2</v>
      </c>
    </row>
    <row r="63" spans="1:10" x14ac:dyDescent="0.3">
      <c r="A63" s="3" t="s">
        <v>44</v>
      </c>
      <c r="B63" s="4"/>
      <c r="C63" s="4">
        <v>2.9073005492690065</v>
      </c>
      <c r="D63" s="4"/>
      <c r="E63" s="4"/>
      <c r="F63" s="32"/>
      <c r="G63" s="4"/>
      <c r="H63" s="4"/>
      <c r="I63" s="4"/>
      <c r="J63" s="4">
        <v>2.9073005492690065</v>
      </c>
    </row>
    <row r="64" spans="1:10" x14ac:dyDescent="0.3">
      <c r="A64" s="3" t="s">
        <v>45</v>
      </c>
      <c r="B64" s="4">
        <v>8.8906827755186976E-2</v>
      </c>
      <c r="C64" s="4">
        <v>137.67628170673564</v>
      </c>
      <c r="D64" s="4"/>
      <c r="E64" s="4"/>
      <c r="F64" s="32"/>
      <c r="G64" s="4"/>
      <c r="H64" s="4"/>
      <c r="I64" s="4"/>
      <c r="J64" s="4">
        <v>137.76518853449082</v>
      </c>
    </row>
    <row r="65" spans="1:10" x14ac:dyDescent="0.3">
      <c r="A65" s="29" t="s">
        <v>46</v>
      </c>
      <c r="B65" s="30"/>
      <c r="C65" s="30"/>
      <c r="D65" s="30">
        <v>-37.870448057236985</v>
      </c>
      <c r="E65" s="30"/>
      <c r="F65" s="31"/>
      <c r="G65" s="30"/>
      <c r="H65" s="30"/>
      <c r="I65" s="30"/>
      <c r="J65" s="30">
        <v>-37.870448057236985</v>
      </c>
    </row>
    <row r="66" spans="1:10" x14ac:dyDescent="0.3">
      <c r="A66" s="3" t="s">
        <v>47</v>
      </c>
      <c r="B66" s="4"/>
      <c r="C66" s="4"/>
      <c r="D66" s="4">
        <v>-1.3425431951142563</v>
      </c>
      <c r="E66" s="4"/>
      <c r="F66" s="32"/>
      <c r="G66" s="4"/>
      <c r="H66" s="4"/>
      <c r="I66" s="4"/>
      <c r="J66" s="4">
        <v>-1.3425431951142563</v>
      </c>
    </row>
    <row r="67" spans="1:10" x14ac:dyDescent="0.3">
      <c r="A67" s="3" t="s">
        <v>48</v>
      </c>
      <c r="B67" s="4"/>
      <c r="C67" s="4"/>
      <c r="D67" s="4">
        <v>-36.527904862122732</v>
      </c>
      <c r="E67" s="4"/>
      <c r="F67" s="32"/>
      <c r="G67" s="4"/>
      <c r="H67" s="4"/>
      <c r="I67" s="4"/>
      <c r="J67" s="4">
        <v>-36.527904862122732</v>
      </c>
    </row>
    <row r="68" spans="1:10" x14ac:dyDescent="0.3">
      <c r="A68" s="29" t="s">
        <v>49</v>
      </c>
      <c r="B68" s="30"/>
      <c r="C68" s="30"/>
      <c r="D68" s="30"/>
      <c r="E68" s="30"/>
      <c r="F68" s="31"/>
      <c r="G68" s="30"/>
      <c r="H68" s="30"/>
      <c r="I68" s="30">
        <v>-6.7720224000000009</v>
      </c>
      <c r="J68" s="30">
        <v>-6.7720224000000009</v>
      </c>
    </row>
    <row r="69" spans="1:10" x14ac:dyDescent="0.3">
      <c r="A69" s="3" t="s">
        <v>50</v>
      </c>
      <c r="B69" s="4"/>
      <c r="C69" s="4"/>
      <c r="D69" s="4"/>
      <c r="E69" s="4"/>
      <c r="F69" s="32"/>
      <c r="G69" s="4"/>
      <c r="H69" s="4"/>
      <c r="I69" s="4">
        <v>-6.7720224000000009</v>
      </c>
      <c r="J69" s="4">
        <v>-6.7720224000000009</v>
      </c>
    </row>
    <row r="70" spans="1:10" x14ac:dyDescent="0.3">
      <c r="A70" s="26" t="s">
        <v>51</v>
      </c>
      <c r="B70" s="27">
        <v>1398.3868276966878</v>
      </c>
      <c r="C70" s="27">
        <v>33.529393937939624</v>
      </c>
      <c r="D70" s="27">
        <v>5.9883545064530335</v>
      </c>
      <c r="E70" s="27">
        <v>29.048967944204104</v>
      </c>
      <c r="F70" s="28"/>
      <c r="G70" s="27">
        <v>968.30769384861776</v>
      </c>
      <c r="H70" s="27">
        <v>20.097941369999997</v>
      </c>
      <c r="I70" s="27">
        <v>48.30845089517792</v>
      </c>
      <c r="J70" s="27">
        <v>2503.6676301990806</v>
      </c>
    </row>
    <row r="71" spans="1:10" x14ac:dyDescent="0.3">
      <c r="A71" s="29" t="s">
        <v>52</v>
      </c>
      <c r="B71" s="30">
        <v>1398.3718072151294</v>
      </c>
      <c r="C71" s="30">
        <v>33.529393937939624</v>
      </c>
      <c r="D71" s="30">
        <v>5.9883545064530335</v>
      </c>
      <c r="E71" s="30">
        <v>29.048967944204104</v>
      </c>
      <c r="F71" s="31"/>
      <c r="G71" s="30">
        <v>795.71833266300825</v>
      </c>
      <c r="H71" s="30">
        <v>4.4905481699999994</v>
      </c>
      <c r="I71" s="30"/>
      <c r="J71" s="30">
        <v>2267.1474044367342</v>
      </c>
    </row>
    <row r="72" spans="1:10" x14ac:dyDescent="0.3">
      <c r="A72" s="3" t="s">
        <v>53</v>
      </c>
      <c r="B72" s="4"/>
      <c r="C72" s="4"/>
      <c r="D72" s="4"/>
      <c r="E72" s="4"/>
      <c r="F72" s="32"/>
      <c r="G72" s="4">
        <v>721.15165268359624</v>
      </c>
      <c r="H72" s="4">
        <v>4.3355119999999996</v>
      </c>
      <c r="I72" s="4"/>
      <c r="J72" s="4">
        <v>725.48716468359623</v>
      </c>
    </row>
    <row r="73" spans="1:10" x14ac:dyDescent="0.3">
      <c r="A73" s="3" t="s">
        <v>54</v>
      </c>
      <c r="B73" s="4">
        <v>44.802278814752533</v>
      </c>
      <c r="C73" s="4"/>
      <c r="D73" s="4"/>
      <c r="E73" s="4"/>
      <c r="F73" s="32"/>
      <c r="G73" s="4">
        <v>2.0382895616311877E-3</v>
      </c>
      <c r="H73" s="4">
        <v>5.0624999999999997E-4</v>
      </c>
      <c r="I73" s="4"/>
      <c r="J73" s="4">
        <v>44.804823354314166</v>
      </c>
    </row>
    <row r="74" spans="1:10" x14ac:dyDescent="0.3">
      <c r="A74" s="3" t="s">
        <v>55</v>
      </c>
      <c r="B74" s="4"/>
      <c r="C74" s="4"/>
      <c r="D74" s="4"/>
      <c r="E74" s="4"/>
      <c r="F74" s="32"/>
      <c r="G74" s="4"/>
      <c r="H74" s="4">
        <v>5.2991999999999991E-4</v>
      </c>
      <c r="I74" s="4"/>
      <c r="J74" s="4">
        <v>5.2991999999999991E-4</v>
      </c>
    </row>
    <row r="75" spans="1:10" x14ac:dyDescent="0.3">
      <c r="A75" s="3" t="s">
        <v>56</v>
      </c>
      <c r="B75" s="4">
        <v>511.86261677111378</v>
      </c>
      <c r="C75" s="4"/>
      <c r="D75" s="4">
        <v>0.41640243852457798</v>
      </c>
      <c r="E75" s="4"/>
      <c r="F75" s="32"/>
      <c r="G75" s="4">
        <v>56.81634439600851</v>
      </c>
      <c r="H75" s="4">
        <v>0.154</v>
      </c>
      <c r="I75" s="4"/>
      <c r="J75" s="4">
        <v>569.24936360564686</v>
      </c>
    </row>
    <row r="76" spans="1:10" x14ac:dyDescent="0.3">
      <c r="A76" s="3" t="s">
        <v>57</v>
      </c>
      <c r="B76" s="4"/>
      <c r="C76" s="4"/>
      <c r="D76" s="4"/>
      <c r="E76" s="4"/>
      <c r="F76" s="32"/>
      <c r="G76" s="4">
        <v>5.9385583308632682E-4</v>
      </c>
      <c r="H76" s="4"/>
      <c r="I76" s="4"/>
      <c r="J76" s="4">
        <v>5.9385583308632682E-4</v>
      </c>
    </row>
    <row r="77" spans="1:10" x14ac:dyDescent="0.3">
      <c r="A77" s="3" t="s">
        <v>58</v>
      </c>
      <c r="B77" s="4">
        <v>481.53593323044669</v>
      </c>
      <c r="C77" s="4">
        <v>12.783312283569774</v>
      </c>
      <c r="D77" s="4"/>
      <c r="E77" s="4">
        <v>27.870345516892382</v>
      </c>
      <c r="F77" s="32"/>
      <c r="G77" s="4">
        <v>0.14113703784882844</v>
      </c>
      <c r="H77" s="4"/>
      <c r="I77" s="4"/>
      <c r="J77" s="4">
        <v>522.33072806875771</v>
      </c>
    </row>
    <row r="78" spans="1:10" x14ac:dyDescent="0.3">
      <c r="A78" s="3" t="s">
        <v>59</v>
      </c>
      <c r="B78" s="4">
        <v>360.17021098736814</v>
      </c>
      <c r="C78" s="4"/>
      <c r="D78" s="4"/>
      <c r="E78" s="4"/>
      <c r="F78" s="32"/>
      <c r="G78" s="4">
        <v>6.5607236026868257E-2</v>
      </c>
      <c r="H78" s="4"/>
      <c r="I78" s="4"/>
      <c r="J78" s="4">
        <v>360.23581822339503</v>
      </c>
    </row>
    <row r="79" spans="1:10" x14ac:dyDescent="0.3">
      <c r="A79" s="3" t="s">
        <v>60</v>
      </c>
      <c r="B79" s="4">
        <v>7.674114480647001E-4</v>
      </c>
      <c r="C79" s="4">
        <v>9.4320850172735842</v>
      </c>
      <c r="D79" s="4"/>
      <c r="E79" s="4">
        <v>0.19839999999999999</v>
      </c>
      <c r="F79" s="32"/>
      <c r="G79" s="4">
        <v>1.4232621304146337E-5</v>
      </c>
      <c r="H79" s="4"/>
      <c r="I79" s="4"/>
      <c r="J79" s="4">
        <v>9.6312666613429521</v>
      </c>
    </row>
    <row r="80" spans="1:10" x14ac:dyDescent="0.3">
      <c r="A80" s="3" t="s">
        <v>61</v>
      </c>
      <c r="B80" s="4"/>
      <c r="C80" s="4">
        <v>4.2134124905905228</v>
      </c>
      <c r="D80" s="4">
        <v>5.5719520679284553</v>
      </c>
      <c r="E80" s="4">
        <v>0.98022242731172471</v>
      </c>
      <c r="F80" s="32"/>
      <c r="G80" s="4">
        <v>17.201914587963937</v>
      </c>
      <c r="H80" s="4"/>
      <c r="I80" s="4"/>
      <c r="J80" s="4">
        <v>27.967501573794642</v>
      </c>
    </row>
    <row r="81" spans="1:10" x14ac:dyDescent="0.3">
      <c r="A81" s="3" t="s">
        <v>62</v>
      </c>
      <c r="B81" s="4"/>
      <c r="C81" s="4"/>
      <c r="D81" s="4"/>
      <c r="E81" s="4"/>
      <c r="F81" s="31"/>
      <c r="G81" s="4">
        <v>0.33903034354779105</v>
      </c>
      <c r="H81" s="4"/>
      <c r="I81" s="4"/>
      <c r="J81" s="4">
        <v>0.33903034354779105</v>
      </c>
    </row>
    <row r="82" spans="1:10" x14ac:dyDescent="0.3">
      <c r="A82" s="3" t="s">
        <v>63</v>
      </c>
      <c r="B82" s="4"/>
      <c r="C82" s="4">
        <v>0.10053809561130266</v>
      </c>
      <c r="D82" s="4"/>
      <c r="E82" s="4"/>
      <c r="F82" s="32"/>
      <c r="G82" s="4"/>
      <c r="H82" s="4"/>
      <c r="I82" s="4"/>
      <c r="J82" s="4">
        <v>0.10053809561130266</v>
      </c>
    </row>
    <row r="83" spans="1:10" x14ac:dyDescent="0.3">
      <c r="A83" s="3" t="s">
        <v>64</v>
      </c>
      <c r="B83" s="4"/>
      <c r="C83" s="4">
        <v>7.0000460508944435</v>
      </c>
      <c r="D83" s="4"/>
      <c r="E83" s="4"/>
      <c r="F83" s="32"/>
      <c r="G83" s="4"/>
      <c r="H83" s="4"/>
      <c r="I83" s="4"/>
      <c r="J83" s="4">
        <v>7.0000460508944435</v>
      </c>
    </row>
    <row r="84" spans="1:10" x14ac:dyDescent="0.3">
      <c r="A84" s="29" t="s">
        <v>65</v>
      </c>
      <c r="B84" s="30">
        <v>1.5020481558345219E-2</v>
      </c>
      <c r="C84" s="30"/>
      <c r="D84" s="30"/>
      <c r="E84" s="30"/>
      <c r="F84" s="32"/>
      <c r="G84" s="30">
        <v>162.33819899651292</v>
      </c>
      <c r="H84" s="30">
        <v>9.5423331999999981</v>
      </c>
      <c r="I84" s="30"/>
      <c r="J84" s="30">
        <v>171.89555267807125</v>
      </c>
    </row>
    <row r="85" spans="1:10" x14ac:dyDescent="0.3">
      <c r="A85" s="3" t="s">
        <v>66</v>
      </c>
      <c r="B85" s="4"/>
      <c r="C85" s="4"/>
      <c r="D85" s="4"/>
      <c r="E85" s="4"/>
      <c r="F85" s="32"/>
      <c r="G85" s="4">
        <v>63.235689802178847</v>
      </c>
      <c r="H85" s="4">
        <v>2.5065401999999994</v>
      </c>
      <c r="I85" s="4"/>
      <c r="J85" s="4">
        <v>65.742230002178843</v>
      </c>
    </row>
    <row r="86" spans="1:10" x14ac:dyDescent="0.3">
      <c r="A86" s="3" t="s">
        <v>67</v>
      </c>
      <c r="B86" s="4"/>
      <c r="C86" s="4"/>
      <c r="D86" s="4"/>
      <c r="E86" s="4"/>
      <c r="F86" s="32"/>
      <c r="G86" s="4">
        <v>7.9486874415788877</v>
      </c>
      <c r="H86" s="4">
        <v>6.6405819999999993</v>
      </c>
      <c r="I86" s="4"/>
      <c r="J86" s="4">
        <v>14.589269441578887</v>
      </c>
    </row>
    <row r="87" spans="1:10" x14ac:dyDescent="0.3">
      <c r="A87" s="3" t="s">
        <v>68</v>
      </c>
      <c r="B87" s="4">
        <v>1.5020481558345219E-2</v>
      </c>
      <c r="C87" s="4"/>
      <c r="D87" s="4"/>
      <c r="E87" s="4"/>
      <c r="F87" s="32"/>
      <c r="G87" s="4">
        <v>17.015578336445422</v>
      </c>
      <c r="H87" s="4"/>
      <c r="I87" s="4"/>
      <c r="J87" s="4">
        <v>17.030598818003767</v>
      </c>
    </row>
    <row r="88" spans="1:10" x14ac:dyDescent="0.3">
      <c r="A88" s="3" t="s">
        <v>69</v>
      </c>
      <c r="B88" s="4"/>
      <c r="C88" s="4"/>
      <c r="D88" s="4"/>
      <c r="E88" s="4"/>
      <c r="F88" s="32"/>
      <c r="G88" s="4">
        <v>64.411412143006842</v>
      </c>
      <c r="H88" s="4"/>
      <c r="I88" s="4"/>
      <c r="J88" s="4">
        <v>64.411412143006842</v>
      </c>
    </row>
    <row r="89" spans="1:10" x14ac:dyDescent="0.3">
      <c r="A89" s="3" t="s">
        <v>70</v>
      </c>
      <c r="B89" s="4"/>
      <c r="C89" s="4"/>
      <c r="D89" s="4"/>
      <c r="E89" s="4"/>
      <c r="F89" s="31"/>
      <c r="G89" s="4">
        <v>6.2392706803517946E-2</v>
      </c>
      <c r="H89" s="4"/>
      <c r="I89" s="4"/>
      <c r="J89" s="4">
        <v>6.2392706803517946E-2</v>
      </c>
    </row>
    <row r="90" spans="1:10" x14ac:dyDescent="0.3">
      <c r="A90" s="3" t="s">
        <v>71</v>
      </c>
      <c r="B90" s="4"/>
      <c r="C90" s="4"/>
      <c r="D90" s="4"/>
      <c r="E90" s="4"/>
      <c r="F90" s="31"/>
      <c r="G90" s="4">
        <v>9.6644385664994346</v>
      </c>
      <c r="H90" s="4"/>
      <c r="I90" s="4"/>
      <c r="J90" s="4">
        <v>9.6644385664994346</v>
      </c>
    </row>
    <row r="91" spans="1:10" x14ac:dyDescent="0.3">
      <c r="A91" s="3" t="s">
        <v>72</v>
      </c>
      <c r="B91" s="4"/>
      <c r="C91" s="4"/>
      <c r="D91" s="4"/>
      <c r="E91" s="4"/>
      <c r="F91" s="33"/>
      <c r="G91" s="4"/>
      <c r="H91" s="4">
        <v>0.39521100000000003</v>
      </c>
      <c r="I91" s="4"/>
      <c r="J91" s="4">
        <v>0.39521100000000003</v>
      </c>
    </row>
    <row r="92" spans="1:10" x14ac:dyDescent="0.3">
      <c r="A92" s="29" t="s">
        <v>73</v>
      </c>
      <c r="B92" s="30"/>
      <c r="C92" s="30"/>
      <c r="D92" s="30"/>
      <c r="E92" s="30"/>
      <c r="F92" s="33"/>
      <c r="G92" s="30">
        <v>2.6813253533653247</v>
      </c>
      <c r="H92" s="30">
        <v>5.1281759999999998</v>
      </c>
      <c r="I92" s="30">
        <v>48.30845089517792</v>
      </c>
      <c r="J92" s="30">
        <v>56.117952248543247</v>
      </c>
    </row>
    <row r="93" spans="1:10" x14ac:dyDescent="0.3">
      <c r="A93" s="29" t="s">
        <v>74</v>
      </c>
      <c r="B93" s="30"/>
      <c r="C93" s="30"/>
      <c r="D93" s="30"/>
      <c r="E93" s="30"/>
      <c r="F93" s="33"/>
      <c r="G93" s="30">
        <v>7.5698368357313139</v>
      </c>
      <c r="H93" s="30">
        <v>0.93688400000000005</v>
      </c>
      <c r="I93" s="30"/>
      <c r="J93" s="30">
        <v>8.5067208357313149</v>
      </c>
    </row>
    <row r="94" spans="1:10" x14ac:dyDescent="0.3">
      <c r="A94" s="26" t="s">
        <v>35</v>
      </c>
      <c r="B94" s="27">
        <v>0.26027673690638597</v>
      </c>
      <c r="C94" s="27">
        <v>7.434142077525957E-2</v>
      </c>
      <c r="D94" s="27"/>
      <c r="E94" s="27"/>
      <c r="F94" s="28"/>
      <c r="G94" s="27">
        <v>472.76121288734174</v>
      </c>
      <c r="H94" s="27">
        <v>2.1847500000000002</v>
      </c>
      <c r="I94" s="27"/>
      <c r="J94" s="27">
        <v>475.28058104502344</v>
      </c>
    </row>
    <row r="95" spans="1:10" x14ac:dyDescent="0.3">
      <c r="A95" s="29" t="s">
        <v>65</v>
      </c>
      <c r="B95" s="30"/>
      <c r="C95" s="30"/>
      <c r="D95" s="30"/>
      <c r="E95" s="30"/>
      <c r="F95" s="31"/>
      <c r="G95" s="30">
        <v>8.8500404329746457E-3</v>
      </c>
      <c r="H95" s="30"/>
      <c r="I95" s="30"/>
      <c r="J95" s="30">
        <v>8.8500404329746457E-3</v>
      </c>
    </row>
    <row r="96" spans="1:10" x14ac:dyDescent="0.3">
      <c r="A96" s="3" t="s">
        <v>75</v>
      </c>
      <c r="B96" s="4"/>
      <c r="C96" s="4"/>
      <c r="D96" s="4"/>
      <c r="E96" s="4"/>
      <c r="F96" s="32"/>
      <c r="G96" s="4">
        <v>8.8500404329746457E-3</v>
      </c>
      <c r="H96" s="4"/>
      <c r="I96" s="4"/>
      <c r="J96" s="4">
        <v>8.8500404329746457E-3</v>
      </c>
    </row>
    <row r="97" spans="1:10" x14ac:dyDescent="0.3">
      <c r="A97" s="29" t="s">
        <v>76</v>
      </c>
      <c r="B97" s="30">
        <v>0.26027673690638597</v>
      </c>
      <c r="C97" s="30">
        <v>7.434142077525957E-2</v>
      </c>
      <c r="D97" s="30"/>
      <c r="E97" s="30"/>
      <c r="F97" s="32"/>
      <c r="G97" s="30"/>
      <c r="H97" s="30"/>
      <c r="I97" s="30"/>
      <c r="J97" s="30">
        <v>0.33461815768164554</v>
      </c>
    </row>
    <row r="98" spans="1:10" x14ac:dyDescent="0.3">
      <c r="A98" s="3" t="s">
        <v>77</v>
      </c>
      <c r="B98" s="4">
        <v>0.25675504489732071</v>
      </c>
      <c r="C98" s="4"/>
      <c r="D98" s="4"/>
      <c r="E98" s="4"/>
      <c r="F98" s="31"/>
      <c r="G98" s="4"/>
      <c r="H98" s="4"/>
      <c r="I98" s="4"/>
      <c r="J98" s="4">
        <v>0.25675504489732071</v>
      </c>
    </row>
    <row r="99" spans="1:10" x14ac:dyDescent="0.3">
      <c r="A99" s="3" t="s">
        <v>78</v>
      </c>
      <c r="B99" s="4">
        <v>3.5216920090652749E-3</v>
      </c>
      <c r="C99" s="4">
        <v>7.434142077525957E-2</v>
      </c>
      <c r="D99" s="4"/>
      <c r="E99" s="4"/>
      <c r="F99" s="32"/>
      <c r="G99" s="4"/>
      <c r="H99" s="4"/>
      <c r="I99" s="4"/>
      <c r="J99" s="4">
        <v>7.7863112784324839E-2</v>
      </c>
    </row>
    <row r="100" spans="1:10" x14ac:dyDescent="0.3">
      <c r="A100" s="29" t="s">
        <v>35</v>
      </c>
      <c r="B100" s="30"/>
      <c r="C100" s="30"/>
      <c r="D100" s="30"/>
      <c r="E100" s="30"/>
      <c r="F100" s="31"/>
      <c r="G100" s="30">
        <v>472.7523628469088</v>
      </c>
      <c r="H100" s="30">
        <v>2.1847500000000002</v>
      </c>
      <c r="I100" s="30"/>
      <c r="J100" s="30">
        <v>474.9371128469088</v>
      </c>
    </row>
    <row r="101" spans="1:10" x14ac:dyDescent="0.3">
      <c r="A101" s="3" t="s">
        <v>79</v>
      </c>
      <c r="B101" s="4"/>
      <c r="C101" s="4"/>
      <c r="D101" s="4"/>
      <c r="E101" s="4"/>
      <c r="F101" s="32"/>
      <c r="G101" s="4"/>
      <c r="H101" s="4">
        <v>2.1847500000000002</v>
      </c>
      <c r="I101" s="4"/>
      <c r="J101" s="4">
        <v>2.1847500000000002</v>
      </c>
    </row>
    <row r="102" spans="1:10" x14ac:dyDescent="0.3">
      <c r="A102" s="3" t="s">
        <v>80</v>
      </c>
      <c r="B102" s="4"/>
      <c r="C102" s="4"/>
      <c r="D102" s="4"/>
      <c r="E102" s="4"/>
      <c r="F102" s="32"/>
      <c r="G102" s="4">
        <v>472.7523628469088</v>
      </c>
      <c r="H102" s="4"/>
      <c r="I102" s="4"/>
      <c r="J102" s="4">
        <v>472.7523628469088</v>
      </c>
    </row>
    <row r="103" spans="1:10" x14ac:dyDescent="0.3">
      <c r="A103" s="34" t="s">
        <v>36</v>
      </c>
      <c r="B103" s="35">
        <v>1403.9810372627021</v>
      </c>
      <c r="C103" s="35">
        <v>460.03873963557385</v>
      </c>
      <c r="D103" s="35">
        <v>-31.882093550783949</v>
      </c>
      <c r="E103" s="35">
        <v>29.048967944204104</v>
      </c>
      <c r="F103" s="36"/>
      <c r="G103" s="35">
        <v>1441.0689067359594</v>
      </c>
      <c r="H103" s="35">
        <v>22.282691369999998</v>
      </c>
      <c r="I103" s="35">
        <v>41.536428495177915</v>
      </c>
      <c r="J103" s="35">
        <v>3366.0746778928342</v>
      </c>
    </row>
    <row r="104" spans="1:10" x14ac:dyDescent="0.3">
      <c r="A104" s="33"/>
      <c r="B104" s="33"/>
      <c r="C104" s="33"/>
      <c r="D104" s="33"/>
      <c r="E104" s="33"/>
      <c r="F104" s="33"/>
      <c r="G104" s="33"/>
      <c r="H104" s="33"/>
      <c r="I104" s="33"/>
      <c r="J104" s="33"/>
    </row>
    <row r="105" spans="1:10" x14ac:dyDescent="0.3">
      <c r="A105" s="33"/>
      <c r="B105" s="33"/>
      <c r="C105" s="33"/>
      <c r="D105" s="33"/>
      <c r="E105" s="33"/>
      <c r="F105" s="33"/>
      <c r="G105" s="33"/>
      <c r="H105" s="33"/>
      <c r="I105" s="33"/>
      <c r="J105" s="33"/>
    </row>
    <row r="106" spans="1:10" x14ac:dyDescent="0.3">
      <c r="A106" s="33"/>
      <c r="B106" s="33"/>
      <c r="C106" s="33"/>
      <c r="D106" s="33"/>
      <c r="E106" s="33"/>
      <c r="F106" s="33"/>
      <c r="G106" s="33"/>
      <c r="H106" s="33"/>
      <c r="I106" s="33"/>
      <c r="J106" s="33"/>
    </row>
    <row r="107" spans="1:10" ht="40.200000000000003" x14ac:dyDescent="0.3">
      <c r="A107" s="23" t="s">
        <v>97</v>
      </c>
      <c r="B107" s="23" t="s">
        <v>28</v>
      </c>
      <c r="C107" s="23" t="s">
        <v>29</v>
      </c>
      <c r="D107" s="23" t="s">
        <v>95</v>
      </c>
      <c r="E107" s="24" t="s">
        <v>31</v>
      </c>
      <c r="F107" s="24" t="s">
        <v>32</v>
      </c>
      <c r="G107" s="23" t="s">
        <v>33</v>
      </c>
      <c r="H107" s="25" t="s">
        <v>34</v>
      </c>
      <c r="I107" s="23" t="s">
        <v>35</v>
      </c>
      <c r="J107" s="23" t="s">
        <v>36</v>
      </c>
    </row>
    <row r="108" spans="1:10" x14ac:dyDescent="0.3">
      <c r="A108" s="26" t="s">
        <v>37</v>
      </c>
      <c r="B108" s="27">
        <v>2.9330309072796421</v>
      </c>
      <c r="C108" s="27">
        <v>234.48871359317337</v>
      </c>
      <c r="D108" s="27">
        <v>-20.824258231796588</v>
      </c>
      <c r="E108" s="27"/>
      <c r="F108" s="28"/>
      <c r="G108" s="28"/>
      <c r="H108" s="28"/>
      <c r="I108" s="27"/>
      <c r="J108" s="27">
        <v>216.59748626865641</v>
      </c>
    </row>
    <row r="109" spans="1:10" x14ac:dyDescent="0.3">
      <c r="A109" s="29" t="s">
        <v>38</v>
      </c>
      <c r="B109" s="30">
        <v>2.201648864653619E-2</v>
      </c>
      <c r="C109" s="30">
        <v>157.1844045544899</v>
      </c>
      <c r="D109" s="30"/>
      <c r="E109" s="30"/>
      <c r="F109" s="31"/>
      <c r="G109" s="31"/>
      <c r="H109" s="31"/>
      <c r="I109" s="30"/>
      <c r="J109" s="30">
        <v>157.20642104313643</v>
      </c>
    </row>
    <row r="110" spans="1:10" x14ac:dyDescent="0.3">
      <c r="A110" s="3" t="s">
        <v>39</v>
      </c>
      <c r="B110" s="4">
        <v>3.8852015999313121E-3</v>
      </c>
      <c r="C110" s="4">
        <v>31.877677322292314</v>
      </c>
      <c r="D110" s="4"/>
      <c r="E110" s="4"/>
      <c r="F110" s="32"/>
      <c r="G110" s="32"/>
      <c r="H110" s="32"/>
      <c r="I110" s="4"/>
      <c r="J110" s="4">
        <v>31.881562523892246</v>
      </c>
    </row>
    <row r="111" spans="1:10" x14ac:dyDescent="0.3">
      <c r="A111" s="3" t="s">
        <v>40</v>
      </c>
      <c r="B111" s="4">
        <v>1.8131287046604879E-2</v>
      </c>
      <c r="C111" s="4">
        <v>125.30672723219757</v>
      </c>
      <c r="D111" s="4"/>
      <c r="E111" s="4"/>
      <c r="F111" s="32"/>
      <c r="G111" s="32"/>
      <c r="H111" s="32"/>
      <c r="I111" s="4"/>
      <c r="J111" s="4">
        <v>125.32485851924417</v>
      </c>
    </row>
    <row r="112" spans="1:10" x14ac:dyDescent="0.3">
      <c r="A112" s="29" t="s">
        <v>41</v>
      </c>
      <c r="B112" s="30">
        <v>2.9110144186331057</v>
      </c>
      <c r="C112" s="30">
        <v>77.304309038683442</v>
      </c>
      <c r="D112" s="30"/>
      <c r="E112" s="30"/>
      <c r="F112" s="31"/>
      <c r="G112" s="31"/>
      <c r="H112" s="31"/>
      <c r="I112" s="30"/>
      <c r="J112" s="30">
        <v>80.215323457316558</v>
      </c>
    </row>
    <row r="113" spans="1:10" x14ac:dyDescent="0.3">
      <c r="A113" s="3" t="s">
        <v>42</v>
      </c>
      <c r="B113" s="4">
        <v>2.8364052355867058</v>
      </c>
      <c r="C113" s="4"/>
      <c r="D113" s="4"/>
      <c r="E113" s="4"/>
      <c r="F113" s="32"/>
      <c r="G113" s="32"/>
      <c r="H113" s="32"/>
      <c r="I113" s="4"/>
      <c r="J113" s="4">
        <v>2.8364052355867058</v>
      </c>
    </row>
    <row r="114" spans="1:10" x14ac:dyDescent="0.3">
      <c r="A114" s="3" t="s">
        <v>43</v>
      </c>
      <c r="B114" s="4">
        <v>2.5720964535077922E-2</v>
      </c>
      <c r="C114" s="4"/>
      <c r="D114" s="4"/>
      <c r="E114" s="4"/>
      <c r="F114" s="32"/>
      <c r="G114" s="32"/>
      <c r="H114" s="32"/>
      <c r="I114" s="4"/>
      <c r="J114" s="4">
        <v>2.5720964535077922E-2</v>
      </c>
    </row>
    <row r="115" spans="1:10" x14ac:dyDescent="0.3">
      <c r="A115" s="3" t="s">
        <v>44</v>
      </c>
      <c r="B115" s="4"/>
      <c r="C115" s="4">
        <v>1.5986707446375799</v>
      </c>
      <c r="D115" s="4"/>
      <c r="E115" s="4"/>
      <c r="F115" s="32"/>
      <c r="G115" s="32"/>
      <c r="H115" s="32"/>
      <c r="I115" s="4"/>
      <c r="J115" s="4">
        <v>1.5986707446375799</v>
      </c>
    </row>
    <row r="116" spans="1:10" x14ac:dyDescent="0.3">
      <c r="A116" s="3" t="s">
        <v>45</v>
      </c>
      <c r="B116" s="4">
        <v>4.8888218511322051E-2</v>
      </c>
      <c r="C116" s="4">
        <v>75.705638294045869</v>
      </c>
      <c r="D116" s="4"/>
      <c r="E116" s="4"/>
      <c r="F116" s="32"/>
      <c r="G116" s="32"/>
      <c r="H116" s="32"/>
      <c r="I116" s="4"/>
      <c r="J116" s="4">
        <v>75.754526512557192</v>
      </c>
    </row>
    <row r="117" spans="1:10" x14ac:dyDescent="0.3">
      <c r="A117" s="29" t="s">
        <v>46</v>
      </c>
      <c r="B117" s="30"/>
      <c r="C117" s="30"/>
      <c r="D117" s="30">
        <v>-20.824258231796588</v>
      </c>
      <c r="E117" s="30"/>
      <c r="F117" s="31"/>
      <c r="G117" s="31"/>
      <c r="H117" s="31"/>
      <c r="I117" s="30"/>
      <c r="J117" s="30">
        <v>-20.824258231796588</v>
      </c>
    </row>
    <row r="118" spans="1:10" x14ac:dyDescent="0.3">
      <c r="A118" s="3" t="s">
        <v>47</v>
      </c>
      <c r="B118" s="4"/>
      <c r="C118" s="4"/>
      <c r="D118" s="4">
        <v>-0.73823964638986928</v>
      </c>
      <c r="E118" s="4"/>
      <c r="F118" s="32"/>
      <c r="G118" s="32"/>
      <c r="H118" s="32"/>
      <c r="I118" s="4"/>
      <c r="J118" s="4">
        <v>-0.73823964638986928</v>
      </c>
    </row>
    <row r="119" spans="1:10" x14ac:dyDescent="0.3">
      <c r="A119" s="3" t="s">
        <v>48</v>
      </c>
      <c r="B119" s="4"/>
      <c r="C119" s="4"/>
      <c r="D119" s="4">
        <v>-20.08601858540672</v>
      </c>
      <c r="E119" s="4"/>
      <c r="F119" s="32"/>
      <c r="G119" s="32"/>
      <c r="H119" s="32"/>
      <c r="I119" s="4"/>
      <c r="J119" s="4">
        <v>-20.08601858540672</v>
      </c>
    </row>
    <row r="120" spans="1:10" x14ac:dyDescent="0.3">
      <c r="A120" s="26" t="s">
        <v>51</v>
      </c>
      <c r="B120" s="27">
        <v>757.24344961815029</v>
      </c>
      <c r="C120" s="27">
        <v>8.4604588567513481</v>
      </c>
      <c r="D120" s="27">
        <v>3.2928852713188377</v>
      </c>
      <c r="E120" s="27">
        <v>15.864393156797856</v>
      </c>
      <c r="F120" s="28"/>
      <c r="G120" s="28"/>
      <c r="H120" s="28"/>
      <c r="I120" s="27">
        <v>25.94374251680377</v>
      </c>
      <c r="J120" s="27">
        <v>810.80492941982209</v>
      </c>
    </row>
    <row r="121" spans="1:10" x14ac:dyDescent="0.3">
      <c r="A121" s="29" t="s">
        <v>52</v>
      </c>
      <c r="B121" s="30">
        <v>757.235190133439</v>
      </c>
      <c r="C121" s="30">
        <v>8.4604588567513481</v>
      </c>
      <c r="D121" s="30">
        <v>3.2928852713188377</v>
      </c>
      <c r="E121" s="30">
        <v>15.864393156797856</v>
      </c>
      <c r="F121" s="31"/>
      <c r="G121" s="31"/>
      <c r="H121" s="31"/>
      <c r="I121" s="30"/>
      <c r="J121" s="30">
        <v>784.85292741830699</v>
      </c>
    </row>
    <row r="122" spans="1:10" x14ac:dyDescent="0.3">
      <c r="A122" s="3" t="s">
        <v>54</v>
      </c>
      <c r="B122" s="4">
        <v>24.497505310974617</v>
      </c>
      <c r="C122" s="4"/>
      <c r="D122" s="4"/>
      <c r="E122" s="4"/>
      <c r="F122" s="32"/>
      <c r="G122" s="32"/>
      <c r="H122" s="32"/>
      <c r="I122" s="4"/>
      <c r="J122" s="4">
        <v>24.497505310974617</v>
      </c>
    </row>
    <row r="123" spans="1:10" x14ac:dyDescent="0.3">
      <c r="A123" s="3" t="s">
        <v>56</v>
      </c>
      <c r="B123" s="4">
        <v>278.73185436268716</v>
      </c>
      <c r="C123" s="4"/>
      <c r="D123" s="4">
        <v>0.22897199143458635</v>
      </c>
      <c r="E123" s="4"/>
      <c r="F123" s="32"/>
      <c r="G123" s="32"/>
      <c r="H123" s="32"/>
      <c r="I123" s="4"/>
      <c r="J123" s="4">
        <v>278.96082635412176</v>
      </c>
    </row>
    <row r="124" spans="1:10" x14ac:dyDescent="0.3">
      <c r="A124" s="3" t="s">
        <v>58</v>
      </c>
      <c r="B124" s="4">
        <v>258.96842675537118</v>
      </c>
      <c r="C124" s="4">
        <v>7.0293067472668387</v>
      </c>
      <c r="D124" s="4"/>
      <c r="E124" s="4">
        <v>15.325386992411136</v>
      </c>
      <c r="F124" s="32"/>
      <c r="G124" s="32"/>
      <c r="H124" s="32"/>
      <c r="I124" s="4"/>
      <c r="J124" s="4">
        <v>281.32312049504918</v>
      </c>
    </row>
    <row r="125" spans="1:10" x14ac:dyDescent="0.3">
      <c r="A125" s="3" t="s">
        <v>59</v>
      </c>
      <c r="B125" s="4">
        <v>195.03698171905907</v>
      </c>
      <c r="C125" s="4"/>
      <c r="D125" s="4"/>
      <c r="E125" s="4"/>
      <c r="F125" s="32"/>
      <c r="G125" s="32"/>
      <c r="H125" s="32"/>
      <c r="I125" s="4"/>
      <c r="J125" s="4">
        <v>195.03698171905907</v>
      </c>
    </row>
    <row r="126" spans="1:10" x14ac:dyDescent="0.3">
      <c r="A126" s="3" t="s">
        <v>60</v>
      </c>
      <c r="B126" s="4">
        <v>4.2198534700152202E-4</v>
      </c>
      <c r="C126" s="4">
        <v>8.1524840831727133E-2</v>
      </c>
      <c r="D126" s="4"/>
      <c r="E126" s="4"/>
      <c r="F126" s="32"/>
      <c r="G126" s="32"/>
      <c r="H126" s="32"/>
      <c r="I126" s="4"/>
      <c r="J126" s="4">
        <v>8.1946826178728657E-2</v>
      </c>
    </row>
    <row r="127" spans="1:10" x14ac:dyDescent="0.3">
      <c r="A127" s="3" t="s">
        <v>61</v>
      </c>
      <c r="B127" s="4"/>
      <c r="C127" s="4">
        <v>0.45772821682043513</v>
      </c>
      <c r="D127" s="4">
        <v>3.0639132798842512</v>
      </c>
      <c r="E127" s="4">
        <v>0.53900616438671978</v>
      </c>
      <c r="F127" s="32"/>
      <c r="G127" s="32"/>
      <c r="H127" s="32"/>
      <c r="I127" s="4"/>
      <c r="J127" s="4">
        <v>4.060647661091406</v>
      </c>
    </row>
    <row r="128" spans="1:10" x14ac:dyDescent="0.3">
      <c r="A128" s="3" t="s">
        <v>63</v>
      </c>
      <c r="B128" s="4"/>
      <c r="C128" s="4">
        <v>5.5284037357533497E-2</v>
      </c>
      <c r="D128" s="4"/>
      <c r="E128" s="4"/>
      <c r="F128" s="32"/>
      <c r="G128" s="32"/>
      <c r="H128" s="32"/>
      <c r="I128" s="4"/>
      <c r="J128" s="4">
        <v>5.5284037357533497E-2</v>
      </c>
    </row>
    <row r="129" spans="1:10" x14ac:dyDescent="0.3">
      <c r="A129" s="3" t="s">
        <v>64</v>
      </c>
      <c r="B129" s="4"/>
      <c r="C129" s="4">
        <v>0.83661501447481479</v>
      </c>
      <c r="D129" s="4"/>
      <c r="E129" s="4"/>
      <c r="F129" s="32"/>
      <c r="G129" s="32"/>
      <c r="H129" s="32"/>
      <c r="I129" s="4"/>
      <c r="J129" s="4">
        <v>0.83661501447481479</v>
      </c>
    </row>
    <row r="130" spans="1:10" x14ac:dyDescent="0.3">
      <c r="A130" s="29" t="s">
        <v>65</v>
      </c>
      <c r="B130" s="30">
        <v>8.2594847112495533E-3</v>
      </c>
      <c r="C130" s="30"/>
      <c r="D130" s="30"/>
      <c r="E130" s="30"/>
      <c r="F130" s="31"/>
      <c r="G130" s="31"/>
      <c r="H130" s="31"/>
      <c r="I130" s="30"/>
      <c r="J130" s="30">
        <v>8.2594847112495533E-3</v>
      </c>
    </row>
    <row r="131" spans="1:10" x14ac:dyDescent="0.3">
      <c r="A131" s="3" t="s">
        <v>68</v>
      </c>
      <c r="B131" s="4">
        <v>8.2594847112495533E-3</v>
      </c>
      <c r="C131" s="4"/>
      <c r="D131" s="4"/>
      <c r="E131" s="4"/>
      <c r="F131" s="32"/>
      <c r="G131" s="32"/>
      <c r="H131" s="32"/>
      <c r="I131" s="4"/>
      <c r="J131" s="4">
        <v>8.2594847112495533E-3</v>
      </c>
    </row>
    <row r="132" spans="1:10" x14ac:dyDescent="0.3">
      <c r="A132" s="29" t="s">
        <v>73</v>
      </c>
      <c r="B132" s="30"/>
      <c r="C132" s="30"/>
      <c r="D132" s="30"/>
      <c r="E132" s="30"/>
      <c r="F132" s="31"/>
      <c r="G132" s="31"/>
      <c r="H132" s="31"/>
      <c r="I132" s="30">
        <v>25.94374251680377</v>
      </c>
      <c r="J132" s="30">
        <v>25.94374251680377</v>
      </c>
    </row>
    <row r="133" spans="1:10" x14ac:dyDescent="0.3">
      <c r="A133" s="26" t="s">
        <v>35</v>
      </c>
      <c r="B133" s="27">
        <v>0.1344094556492742</v>
      </c>
      <c r="C133" s="27">
        <v>7.8919824190105653E-2</v>
      </c>
      <c r="D133" s="27"/>
      <c r="E133" s="27"/>
      <c r="F133" s="28"/>
      <c r="G133" s="28"/>
      <c r="H133" s="28"/>
      <c r="I133" s="27"/>
      <c r="J133" s="27">
        <v>0.21332927983937985</v>
      </c>
    </row>
    <row r="134" spans="1:10" x14ac:dyDescent="0.3">
      <c r="A134" s="29" t="s">
        <v>76</v>
      </c>
      <c r="B134" s="30">
        <v>0.1344094556492742</v>
      </c>
      <c r="C134" s="30">
        <v>7.8919824190105653E-2</v>
      </c>
      <c r="D134" s="30"/>
      <c r="E134" s="30"/>
      <c r="F134" s="31"/>
      <c r="G134" s="31"/>
      <c r="H134" s="31"/>
      <c r="I134" s="30"/>
      <c r="J134" s="30">
        <v>0.21332927983937985</v>
      </c>
    </row>
    <row r="135" spans="1:10" x14ac:dyDescent="0.3">
      <c r="A135" s="3" t="s">
        <v>77</v>
      </c>
      <c r="B135" s="4">
        <v>0.13247294241608537</v>
      </c>
      <c r="C135" s="4"/>
      <c r="D135" s="4"/>
      <c r="E135" s="4"/>
      <c r="F135" s="32"/>
      <c r="G135" s="32"/>
      <c r="H135" s="32"/>
      <c r="I135" s="4"/>
      <c r="J135" s="4">
        <v>0.13247294241608537</v>
      </c>
    </row>
    <row r="136" spans="1:10" x14ac:dyDescent="0.3">
      <c r="A136" s="3" t="s">
        <v>78</v>
      </c>
      <c r="B136" s="4">
        <v>1.9365132331888341E-3</v>
      </c>
      <c r="C136" s="4">
        <v>7.8919824190105653E-2</v>
      </c>
      <c r="D136" s="4"/>
      <c r="E136" s="4"/>
      <c r="F136" s="32"/>
      <c r="G136" s="32"/>
      <c r="H136" s="32"/>
      <c r="I136" s="4"/>
      <c r="J136" s="4">
        <v>8.0856337423294483E-2</v>
      </c>
    </row>
    <row r="137" spans="1:10" x14ac:dyDescent="0.3">
      <c r="A137" s="34" t="s">
        <v>36</v>
      </c>
      <c r="B137" s="35">
        <v>760.31088998107919</v>
      </c>
      <c r="C137" s="35">
        <v>243.02809227411481</v>
      </c>
      <c r="D137" s="35">
        <v>-17.53137296047775</v>
      </c>
      <c r="E137" s="35">
        <v>15.864393156797856</v>
      </c>
      <c r="F137" s="36"/>
      <c r="G137" s="36"/>
      <c r="H137" s="36"/>
      <c r="I137" s="35">
        <v>25.94374251680377</v>
      </c>
      <c r="J137" s="35">
        <v>1027.6157449683178</v>
      </c>
    </row>
    <row r="138" spans="1:10" x14ac:dyDescent="0.3">
      <c r="A138" s="33"/>
      <c r="B138" s="33"/>
      <c r="C138" s="33"/>
      <c r="D138" s="33"/>
      <c r="E138" s="33"/>
      <c r="F138" s="33"/>
      <c r="G138" s="33"/>
      <c r="H138" s="33"/>
      <c r="I138" s="33"/>
      <c r="J138" s="33"/>
    </row>
    <row r="139" spans="1:10" x14ac:dyDescent="0.3">
      <c r="A139" s="33"/>
      <c r="B139" s="33"/>
      <c r="C139" s="33"/>
      <c r="D139" s="33"/>
      <c r="E139" s="33"/>
      <c r="F139" s="33"/>
      <c r="G139" s="33"/>
      <c r="H139" s="33"/>
      <c r="I139" s="33"/>
      <c r="J139" s="33"/>
    </row>
    <row r="140" spans="1:10" x14ac:dyDescent="0.3">
      <c r="A140" s="33"/>
      <c r="B140" s="33"/>
      <c r="C140" s="33"/>
      <c r="D140" s="33"/>
      <c r="E140" s="33"/>
      <c r="F140" s="33"/>
      <c r="G140" s="33"/>
      <c r="H140" s="33"/>
      <c r="I140" s="33"/>
      <c r="J140" s="33"/>
    </row>
    <row r="141" spans="1:10" x14ac:dyDescent="0.3">
      <c r="A141" s="33"/>
      <c r="B141" s="33"/>
      <c r="C141" s="33"/>
      <c r="D141" s="33"/>
      <c r="E141" s="33"/>
      <c r="F141" s="33"/>
      <c r="G141" s="33"/>
      <c r="H141" s="33"/>
      <c r="I141" s="33"/>
      <c r="J141" s="33"/>
    </row>
    <row r="142" spans="1:10" x14ac:dyDescent="0.3">
      <c r="A142" s="33"/>
      <c r="B142" s="33"/>
      <c r="C142" s="33"/>
      <c r="D142" s="33"/>
      <c r="E142" s="33"/>
      <c r="F142" s="33"/>
      <c r="G142" s="33"/>
      <c r="H142" s="33"/>
      <c r="I142" s="33"/>
      <c r="J142" s="33"/>
    </row>
    <row r="143" spans="1:10" ht="40.200000000000003" x14ac:dyDescent="0.3">
      <c r="A143" s="23" t="s">
        <v>98</v>
      </c>
      <c r="B143" s="23" t="s">
        <v>28</v>
      </c>
      <c r="C143" s="23" t="s">
        <v>29</v>
      </c>
      <c r="D143" s="23" t="s">
        <v>95</v>
      </c>
      <c r="E143" s="24" t="s">
        <v>31</v>
      </c>
      <c r="F143" s="24" t="s">
        <v>32</v>
      </c>
      <c r="G143" s="23" t="s">
        <v>33</v>
      </c>
      <c r="H143" s="25" t="s">
        <v>34</v>
      </c>
      <c r="I143" s="23" t="s">
        <v>35</v>
      </c>
      <c r="J143" s="23" t="s">
        <v>36</v>
      </c>
    </row>
    <row r="144" spans="1:10" x14ac:dyDescent="0.3">
      <c r="A144" s="26" t="s">
        <v>37</v>
      </c>
      <c r="B144" s="27">
        <v>0.98023082904156478</v>
      </c>
      <c r="C144" s="27">
        <v>78.367079445307596</v>
      </c>
      <c r="D144" s="27">
        <v>-6.9595515887904735</v>
      </c>
      <c r="E144" s="27"/>
      <c r="F144" s="28"/>
      <c r="G144" s="28"/>
      <c r="H144" s="28"/>
      <c r="I144" s="27"/>
      <c r="J144" s="27">
        <v>72.387758685558694</v>
      </c>
    </row>
    <row r="145" spans="1:10" x14ac:dyDescent="0.3">
      <c r="A145" s="29" t="s">
        <v>38</v>
      </c>
      <c r="B145" s="30">
        <v>7.3579998304875559E-3</v>
      </c>
      <c r="C145" s="30">
        <v>52.531665727231378</v>
      </c>
      <c r="D145" s="30"/>
      <c r="E145" s="30"/>
      <c r="F145" s="31"/>
      <c r="G145" s="31"/>
      <c r="H145" s="31"/>
      <c r="I145" s="30"/>
      <c r="J145" s="30">
        <v>52.539023727061867</v>
      </c>
    </row>
    <row r="146" spans="1:10" x14ac:dyDescent="0.3">
      <c r="A146" s="3" t="s">
        <v>39</v>
      </c>
      <c r="B146" s="4">
        <v>1.2984501376518164E-3</v>
      </c>
      <c r="C146" s="4">
        <v>10.653649094523802</v>
      </c>
      <c r="D146" s="4"/>
      <c r="E146" s="4"/>
      <c r="F146" s="32"/>
      <c r="G146" s="32"/>
      <c r="H146" s="32"/>
      <c r="I146" s="4"/>
      <c r="J146" s="4">
        <v>10.654947544661454</v>
      </c>
    </row>
    <row r="147" spans="1:10" x14ac:dyDescent="0.3">
      <c r="A147" s="3" t="s">
        <v>40</v>
      </c>
      <c r="B147" s="4">
        <v>6.0595496928357393E-3</v>
      </c>
      <c r="C147" s="4">
        <v>41.878016632707578</v>
      </c>
      <c r="D147" s="4"/>
      <c r="E147" s="4"/>
      <c r="F147" s="32"/>
      <c r="G147" s="32"/>
      <c r="H147" s="32"/>
      <c r="I147" s="4"/>
      <c r="J147" s="4">
        <v>41.884076182400413</v>
      </c>
    </row>
    <row r="148" spans="1:10" x14ac:dyDescent="0.3">
      <c r="A148" s="29" t="s">
        <v>41</v>
      </c>
      <c r="B148" s="30">
        <v>0.97287282921107721</v>
      </c>
      <c r="C148" s="30">
        <v>25.835413718076218</v>
      </c>
      <c r="D148" s="30"/>
      <c r="E148" s="30"/>
      <c r="F148" s="31"/>
      <c r="G148" s="31"/>
      <c r="H148" s="31"/>
      <c r="I148" s="30"/>
      <c r="J148" s="30">
        <v>26.808286547287295</v>
      </c>
    </row>
    <row r="149" spans="1:10" x14ac:dyDescent="0.3">
      <c r="A149" s="3" t="s">
        <v>42</v>
      </c>
      <c r="B149" s="4">
        <v>0.94793813753422818</v>
      </c>
      <c r="C149" s="4"/>
      <c r="D149" s="4"/>
      <c r="E149" s="4"/>
      <c r="F149" s="32"/>
      <c r="G149" s="32"/>
      <c r="H149" s="32"/>
      <c r="I149" s="4"/>
      <c r="J149" s="4">
        <v>0.94793813753422818</v>
      </c>
    </row>
    <row r="150" spans="1:10" x14ac:dyDescent="0.3">
      <c r="A150" s="3" t="s">
        <v>43</v>
      </c>
      <c r="B150" s="4">
        <v>8.5960507021565786E-3</v>
      </c>
      <c r="C150" s="4"/>
      <c r="D150" s="4"/>
      <c r="E150" s="4"/>
      <c r="F150" s="32"/>
      <c r="G150" s="32"/>
      <c r="H150" s="32"/>
      <c r="I150" s="4"/>
      <c r="J150" s="4">
        <v>8.5960507021565786E-3</v>
      </c>
    </row>
    <row r="151" spans="1:10" x14ac:dyDescent="0.3">
      <c r="A151" s="3" t="s">
        <v>44</v>
      </c>
      <c r="B151" s="4"/>
      <c r="C151" s="4">
        <v>0.53428224894978327</v>
      </c>
      <c r="D151" s="4"/>
      <c r="E151" s="4"/>
      <c r="F151" s="32"/>
      <c r="G151" s="32"/>
      <c r="H151" s="32"/>
      <c r="I151" s="4"/>
      <c r="J151" s="4">
        <v>0.53428224894978327</v>
      </c>
    </row>
    <row r="152" spans="1:10" x14ac:dyDescent="0.3">
      <c r="A152" s="3" t="s">
        <v>45</v>
      </c>
      <c r="B152" s="4">
        <v>1.6338640974692401E-2</v>
      </c>
      <c r="C152" s="4">
        <v>25.301131469126435</v>
      </c>
      <c r="D152" s="4"/>
      <c r="E152" s="4"/>
      <c r="F152" s="32"/>
      <c r="G152" s="32"/>
      <c r="H152" s="32"/>
      <c r="I152" s="4"/>
      <c r="J152" s="4">
        <v>25.317470110101127</v>
      </c>
    </row>
    <row r="153" spans="1:10" x14ac:dyDescent="0.3">
      <c r="A153" s="29" t="s">
        <v>46</v>
      </c>
      <c r="B153" s="30"/>
      <c r="C153" s="30"/>
      <c r="D153" s="30">
        <v>-6.9595515887904735</v>
      </c>
      <c r="E153" s="30"/>
      <c r="F153" s="31"/>
      <c r="G153" s="31"/>
      <c r="H153" s="31"/>
      <c r="I153" s="30"/>
      <c r="J153" s="30">
        <v>-6.9595515887904735</v>
      </c>
    </row>
    <row r="154" spans="1:10" x14ac:dyDescent="0.3">
      <c r="A154" s="3" t="s">
        <v>47</v>
      </c>
      <c r="B154" s="4"/>
      <c r="C154" s="4"/>
      <c r="D154" s="4">
        <v>-0.24672268499320624</v>
      </c>
      <c r="E154" s="4"/>
      <c r="F154" s="32"/>
      <c r="G154" s="32"/>
      <c r="H154" s="32"/>
      <c r="I154" s="4"/>
      <c r="J154" s="4">
        <v>-0.24672268499320624</v>
      </c>
    </row>
    <row r="155" spans="1:10" x14ac:dyDescent="0.3">
      <c r="A155" s="3" t="s">
        <v>48</v>
      </c>
      <c r="B155" s="4"/>
      <c r="C155" s="4"/>
      <c r="D155" s="4">
        <v>-6.7128289037972673</v>
      </c>
      <c r="E155" s="4"/>
      <c r="F155" s="32"/>
      <c r="G155" s="32"/>
      <c r="H155" s="32"/>
      <c r="I155" s="4"/>
      <c r="J155" s="4">
        <v>-6.7128289037972673</v>
      </c>
    </row>
    <row r="156" spans="1:10" x14ac:dyDescent="0.3">
      <c r="A156" s="26" t="s">
        <v>51</v>
      </c>
      <c r="B156" s="27">
        <v>253.29715779626514</v>
      </c>
      <c r="C156" s="27">
        <v>2.8275196755145307</v>
      </c>
      <c r="D156" s="27">
        <v>1.1004956174967022</v>
      </c>
      <c r="E156" s="27">
        <v>5.301944557670029</v>
      </c>
      <c r="F156" s="28"/>
      <c r="G156" s="28"/>
      <c r="H156" s="28"/>
      <c r="I156" s="27">
        <v>8.4845425327515009</v>
      </c>
      <c r="J156" s="27">
        <v>271.01166017969791</v>
      </c>
    </row>
    <row r="157" spans="1:10" x14ac:dyDescent="0.3">
      <c r="A157" s="29" t="s">
        <v>52</v>
      </c>
      <c r="B157" s="30">
        <v>253.29439744296445</v>
      </c>
      <c r="C157" s="30">
        <v>2.8275196755145307</v>
      </c>
      <c r="D157" s="30">
        <v>1.1004956174967022</v>
      </c>
      <c r="E157" s="30">
        <v>5.301944557670029</v>
      </c>
      <c r="F157" s="31"/>
      <c r="G157" s="31"/>
      <c r="H157" s="31"/>
      <c r="I157" s="30"/>
      <c r="J157" s="30">
        <v>262.52435729364572</v>
      </c>
    </row>
    <row r="158" spans="1:10" x14ac:dyDescent="0.3">
      <c r="A158" s="3" t="s">
        <v>54</v>
      </c>
      <c r="B158" s="4">
        <v>8.1768228711330302</v>
      </c>
      <c r="C158" s="4"/>
      <c r="D158" s="4"/>
      <c r="E158" s="4"/>
      <c r="F158" s="32"/>
      <c r="G158" s="32"/>
      <c r="H158" s="32"/>
      <c r="I158" s="4"/>
      <c r="J158" s="4">
        <v>8.1768228711330302</v>
      </c>
    </row>
    <row r="159" spans="1:10" x14ac:dyDescent="0.3">
      <c r="A159" s="3" t="s">
        <v>56</v>
      </c>
      <c r="B159" s="4">
        <v>93.162435537329316</v>
      </c>
      <c r="C159" s="4"/>
      <c r="D159" s="4">
        <v>7.6523368517583595E-2</v>
      </c>
      <c r="E159" s="4"/>
      <c r="F159" s="32"/>
      <c r="G159" s="32"/>
      <c r="H159" s="32"/>
      <c r="I159" s="4"/>
      <c r="J159" s="4">
        <v>93.2389589058469</v>
      </c>
    </row>
    <row r="160" spans="1:10" x14ac:dyDescent="0.3">
      <c r="A160" s="3" t="s">
        <v>58</v>
      </c>
      <c r="B160" s="4">
        <v>86.679913267111658</v>
      </c>
      <c r="C160" s="4">
        <v>2.3492228340858379</v>
      </c>
      <c r="D160" s="4"/>
      <c r="E160" s="4">
        <v>5.1218065106879918</v>
      </c>
      <c r="F160" s="32"/>
      <c r="G160" s="32"/>
      <c r="H160" s="32"/>
      <c r="I160" s="4"/>
      <c r="J160" s="4">
        <v>94.150942611885483</v>
      </c>
    </row>
    <row r="161" spans="1:12" x14ac:dyDescent="0.3">
      <c r="A161" s="3" t="s">
        <v>59</v>
      </c>
      <c r="B161" s="4">
        <v>65.275084738175437</v>
      </c>
      <c r="C161" s="4"/>
      <c r="D161" s="4"/>
      <c r="E161" s="4"/>
      <c r="F161" s="32"/>
      <c r="G161" s="32"/>
      <c r="H161" s="32"/>
      <c r="I161" s="4"/>
      <c r="J161" s="4">
        <v>65.275084738175437</v>
      </c>
    </row>
    <row r="162" spans="1:12" x14ac:dyDescent="0.3">
      <c r="A162" s="3" t="s">
        <v>60</v>
      </c>
      <c r="B162" s="4">
        <v>1.4102921503760912E-4</v>
      </c>
      <c r="C162" s="4">
        <v>2.7245932566760493E-2</v>
      </c>
      <c r="D162" s="4"/>
      <c r="E162" s="4"/>
      <c r="F162" s="32"/>
      <c r="G162" s="32"/>
      <c r="H162" s="32"/>
      <c r="I162" s="4"/>
      <c r="J162" s="4">
        <v>2.7386961781798103E-2</v>
      </c>
    </row>
    <row r="163" spans="1:12" x14ac:dyDescent="0.3">
      <c r="A163" s="3" t="s">
        <v>61</v>
      </c>
      <c r="B163" s="4"/>
      <c r="C163" s="4">
        <v>0.1529746271462778</v>
      </c>
      <c r="D163" s="4">
        <v>1.0239722489791185</v>
      </c>
      <c r="E163" s="4">
        <v>0.18013804698203753</v>
      </c>
      <c r="F163" s="32"/>
      <c r="G163" s="32"/>
      <c r="H163" s="32"/>
      <c r="I163" s="4"/>
      <c r="J163" s="4">
        <v>1.3570849231074338</v>
      </c>
    </row>
    <row r="164" spans="1:12" x14ac:dyDescent="0.3">
      <c r="A164" s="3" t="s">
        <v>63</v>
      </c>
      <c r="B164" s="4"/>
      <c r="C164" s="4">
        <v>1.8476149582072301E-2</v>
      </c>
      <c r="D164" s="4"/>
      <c r="E164" s="4"/>
      <c r="F164" s="32"/>
      <c r="G164" s="32"/>
      <c r="H164" s="32"/>
      <c r="I164" s="4"/>
      <c r="J164" s="4">
        <v>1.8476149582072301E-2</v>
      </c>
    </row>
    <row r="165" spans="1:12" x14ac:dyDescent="0.3">
      <c r="A165" s="3" t="s">
        <v>64</v>
      </c>
      <c r="B165" s="4"/>
      <c r="C165" s="4">
        <v>0.27960013213358226</v>
      </c>
      <c r="D165" s="4"/>
      <c r="E165" s="4"/>
      <c r="F165" s="32"/>
      <c r="G165" s="32"/>
      <c r="H165" s="32"/>
      <c r="I165" s="4"/>
      <c r="J165" s="4">
        <v>0.27960013213358226</v>
      </c>
    </row>
    <row r="166" spans="1:12" x14ac:dyDescent="0.3">
      <c r="A166" s="29" t="s">
        <v>65</v>
      </c>
      <c r="B166" s="30">
        <v>2.7603533006999325E-3</v>
      </c>
      <c r="C166" s="30"/>
      <c r="D166" s="30"/>
      <c r="E166" s="30"/>
      <c r="F166" s="31"/>
      <c r="G166" s="31"/>
      <c r="H166" s="31"/>
      <c r="I166" s="30"/>
      <c r="J166" s="30">
        <v>2.7603533006999325E-3</v>
      </c>
    </row>
    <row r="167" spans="1:12" x14ac:dyDescent="0.3">
      <c r="A167" s="3" t="s">
        <v>68</v>
      </c>
      <c r="B167" s="4">
        <v>2.7603533006999325E-3</v>
      </c>
      <c r="C167" s="4"/>
      <c r="D167" s="4"/>
      <c r="E167" s="4"/>
      <c r="F167" s="32"/>
      <c r="G167" s="32"/>
      <c r="H167" s="32"/>
      <c r="I167" s="4"/>
      <c r="J167" s="4">
        <v>2.7603533006999325E-3</v>
      </c>
    </row>
    <row r="168" spans="1:12" x14ac:dyDescent="0.3">
      <c r="A168" s="29" t="s">
        <v>73</v>
      </c>
      <c r="B168" s="30"/>
      <c r="C168" s="30"/>
      <c r="D168" s="30"/>
      <c r="E168" s="30"/>
      <c r="F168" s="31"/>
      <c r="G168" s="31"/>
      <c r="H168" s="31"/>
      <c r="I168" s="30">
        <v>8.4845425327515009</v>
      </c>
      <c r="J168" s="30">
        <v>8.4845425327515009</v>
      </c>
    </row>
    <row r="169" spans="1:12" x14ac:dyDescent="0.3">
      <c r="A169" s="26" t="s">
        <v>35</v>
      </c>
      <c r="B169" s="27">
        <v>4.3783741060402719E-2</v>
      </c>
      <c r="C169" s="27">
        <v>1.2338755034634772E-2</v>
      </c>
      <c r="D169" s="27"/>
      <c r="E169" s="27"/>
      <c r="F169" s="28"/>
      <c r="G169" s="28"/>
      <c r="H169" s="28"/>
      <c r="I169" s="27"/>
      <c r="J169" s="27">
        <v>5.6122496095037493E-2</v>
      </c>
    </row>
    <row r="170" spans="1:12" x14ac:dyDescent="0.3">
      <c r="A170" s="29" t="s">
        <v>76</v>
      </c>
      <c r="B170" s="30">
        <v>4.3783741060402719E-2</v>
      </c>
      <c r="C170" s="30">
        <v>1.2338755034634772E-2</v>
      </c>
      <c r="D170" s="30"/>
      <c r="E170" s="30"/>
      <c r="F170" s="31"/>
      <c r="G170" s="31"/>
      <c r="H170" s="31"/>
      <c r="I170" s="30"/>
      <c r="J170" s="30">
        <v>5.6122496095037493E-2</v>
      </c>
    </row>
    <row r="171" spans="1:12" x14ac:dyDescent="0.3">
      <c r="A171" s="3" t="s">
        <v>77</v>
      </c>
      <c r="B171" s="4">
        <v>4.3136550481091968E-2</v>
      </c>
      <c r="C171" s="4"/>
      <c r="D171" s="4"/>
      <c r="E171" s="4"/>
      <c r="F171" s="32"/>
      <c r="G171" s="32"/>
      <c r="H171" s="32"/>
      <c r="I171" s="4"/>
      <c r="J171" s="4">
        <v>4.3136550481091968E-2</v>
      </c>
    </row>
    <row r="172" spans="1:12" x14ac:dyDescent="0.3">
      <c r="A172" s="3" t="s">
        <v>78</v>
      </c>
      <c r="B172" s="4">
        <v>6.4719057931075189E-4</v>
      </c>
      <c r="C172" s="4">
        <v>1.2338755034634772E-2</v>
      </c>
      <c r="D172" s="4"/>
      <c r="E172" s="4"/>
      <c r="F172" s="32"/>
      <c r="G172" s="32"/>
      <c r="H172" s="32"/>
      <c r="I172" s="4"/>
      <c r="J172" s="4">
        <v>1.2985945613945525E-2</v>
      </c>
    </row>
    <row r="173" spans="1:12" x14ac:dyDescent="0.3">
      <c r="A173" s="34" t="s">
        <v>36</v>
      </c>
      <c r="B173" s="35">
        <v>254.32117236636708</v>
      </c>
      <c r="C173" s="35">
        <v>81.206937875856752</v>
      </c>
      <c r="D173" s="35">
        <v>-5.8590559712937713</v>
      </c>
      <c r="E173" s="35">
        <v>5.301944557670029</v>
      </c>
      <c r="F173" s="36"/>
      <c r="G173" s="36"/>
      <c r="H173" s="36"/>
      <c r="I173" s="35">
        <v>8.4845425327515009</v>
      </c>
      <c r="J173" s="35">
        <v>343.45554136135161</v>
      </c>
      <c r="L173" s="4"/>
    </row>
    <row r="174" spans="1:12" x14ac:dyDescent="0.3">
      <c r="A174" s="33"/>
      <c r="B174" s="33"/>
      <c r="C174" s="33"/>
      <c r="D174" s="33"/>
      <c r="E174" s="33"/>
      <c r="F174" s="33"/>
      <c r="G174" s="33"/>
      <c r="H174" s="33"/>
      <c r="I174" s="33"/>
      <c r="J174" s="33"/>
    </row>
    <row r="175" spans="1:12" x14ac:dyDescent="0.3">
      <c r="A175" s="33"/>
      <c r="B175" s="33"/>
      <c r="C175" s="33"/>
      <c r="D175" s="33"/>
      <c r="E175" s="33"/>
      <c r="F175" s="33"/>
      <c r="G175" s="33"/>
      <c r="H175" s="33"/>
      <c r="I175" s="33"/>
      <c r="J175" s="33"/>
    </row>
    <row r="176" spans="1:12" x14ac:dyDescent="0.3">
      <c r="A176" s="33"/>
      <c r="B176" s="33"/>
      <c r="C176" s="33"/>
      <c r="D176" s="33"/>
      <c r="E176" s="33"/>
      <c r="F176" s="33"/>
      <c r="G176" s="33"/>
      <c r="H176" s="33"/>
      <c r="I176" s="33"/>
      <c r="J176" s="33"/>
    </row>
    <row r="177" spans="1:10" x14ac:dyDescent="0.3">
      <c r="A177" s="33"/>
      <c r="B177" s="33"/>
      <c r="C177" s="33"/>
      <c r="D177" s="33"/>
      <c r="E177" s="33"/>
      <c r="F177" s="33"/>
      <c r="G177" s="33"/>
      <c r="H177" s="33"/>
      <c r="I177" s="33"/>
      <c r="J177" s="33"/>
    </row>
    <row r="178" spans="1:10" x14ac:dyDescent="0.3">
      <c r="A178" s="33"/>
      <c r="B178" s="33"/>
      <c r="C178" s="33"/>
      <c r="D178" s="33"/>
      <c r="E178" s="33"/>
      <c r="F178" s="33"/>
      <c r="G178" s="33"/>
      <c r="H178" s="33"/>
      <c r="I178" s="33"/>
      <c r="J178" s="33"/>
    </row>
    <row r="179" spans="1:10" ht="40.200000000000003" x14ac:dyDescent="0.3">
      <c r="A179" s="23" t="s">
        <v>99</v>
      </c>
      <c r="B179" s="23" t="s">
        <v>28</v>
      </c>
      <c r="C179" s="23" t="s">
        <v>29</v>
      </c>
      <c r="D179" s="23" t="s">
        <v>95</v>
      </c>
      <c r="E179" s="24" t="s">
        <v>31</v>
      </c>
      <c r="F179" s="24" t="s">
        <v>32</v>
      </c>
      <c r="G179" s="23" t="s">
        <v>33</v>
      </c>
      <c r="H179" s="25" t="s">
        <v>34</v>
      </c>
      <c r="I179" s="23" t="s">
        <v>35</v>
      </c>
      <c r="J179" s="23" t="s">
        <v>36</v>
      </c>
    </row>
    <row r="180" spans="1:10" x14ac:dyDescent="0.3">
      <c r="A180" s="26" t="s">
        <v>37</v>
      </c>
      <c r="B180" s="27">
        <v>6001.1995275926893</v>
      </c>
      <c r="C180" s="27">
        <v>4185.7460496896902</v>
      </c>
      <c r="D180" s="27">
        <v>-441.13049999999993</v>
      </c>
      <c r="E180" s="27">
        <v>394.38864641866996</v>
      </c>
      <c r="F180" s="27">
        <v>26.05</v>
      </c>
      <c r="G180" s="27"/>
      <c r="H180" s="28"/>
      <c r="I180" s="27">
        <v>-332.99003199999999</v>
      </c>
      <c r="J180" s="27">
        <v>9833.2636917010514</v>
      </c>
    </row>
    <row r="181" spans="1:10" x14ac:dyDescent="0.3">
      <c r="A181" s="29" t="s">
        <v>38</v>
      </c>
      <c r="B181" s="30">
        <v>4570.9248491154422</v>
      </c>
      <c r="C181" s="30">
        <v>1498.2143962006294</v>
      </c>
      <c r="D181" s="30"/>
      <c r="E181" s="30">
        <v>394.38864641866996</v>
      </c>
      <c r="F181" s="30"/>
      <c r="G181" s="30"/>
      <c r="H181" s="31"/>
      <c r="I181" s="30"/>
      <c r="J181" s="30">
        <v>6463.5278917347414</v>
      </c>
    </row>
    <row r="182" spans="1:10" x14ac:dyDescent="0.3">
      <c r="A182" s="3" t="s">
        <v>39</v>
      </c>
      <c r="B182" s="4">
        <v>116.25345688683799</v>
      </c>
      <c r="C182" s="4">
        <v>694.66769950674461</v>
      </c>
      <c r="D182" s="4"/>
      <c r="E182" s="4">
        <v>55.01049862934893</v>
      </c>
      <c r="F182" s="4"/>
      <c r="G182" s="4"/>
      <c r="H182" s="32"/>
      <c r="I182" s="4"/>
      <c r="J182" s="4">
        <v>865.93165502293152</v>
      </c>
    </row>
    <row r="183" spans="1:10" x14ac:dyDescent="0.3">
      <c r="A183" s="3" t="s">
        <v>40</v>
      </c>
      <c r="B183" s="4">
        <v>3956.8885003347059</v>
      </c>
      <c r="C183" s="4">
        <v>803.54669669388477</v>
      </c>
      <c r="D183" s="4"/>
      <c r="E183" s="4">
        <v>301.18734888584186</v>
      </c>
      <c r="F183" s="4"/>
      <c r="G183" s="4"/>
      <c r="H183" s="32"/>
      <c r="I183" s="4"/>
      <c r="J183" s="4">
        <v>5061.6225459144325</v>
      </c>
    </row>
    <row r="184" spans="1:10" x14ac:dyDescent="0.3">
      <c r="A184" s="3" t="s">
        <v>85</v>
      </c>
      <c r="B184" s="4"/>
      <c r="C184" s="4"/>
      <c r="D184" s="4"/>
      <c r="E184" s="4">
        <v>38.190798903479148</v>
      </c>
      <c r="F184" s="4"/>
      <c r="G184" s="4"/>
      <c r="H184" s="32"/>
      <c r="I184" s="4"/>
      <c r="J184" s="4">
        <v>38.190798903479148</v>
      </c>
    </row>
    <row r="185" spans="1:10" x14ac:dyDescent="0.3">
      <c r="A185" s="3" t="s">
        <v>86</v>
      </c>
      <c r="B185" s="4">
        <v>497.78289189389824</v>
      </c>
      <c r="C185" s="4"/>
      <c r="D185" s="4"/>
      <c r="E185" s="4"/>
      <c r="F185" s="4"/>
      <c r="G185" s="4"/>
      <c r="H185" s="32"/>
      <c r="I185" s="4"/>
      <c r="J185" s="4">
        <v>497.78289189389824</v>
      </c>
    </row>
    <row r="186" spans="1:10" x14ac:dyDescent="0.3">
      <c r="A186" s="29" t="s">
        <v>41</v>
      </c>
      <c r="B186" s="30">
        <v>1430.2746784772476</v>
      </c>
      <c r="C186" s="30">
        <v>2687.5316534890608</v>
      </c>
      <c r="D186" s="30"/>
      <c r="E186" s="30"/>
      <c r="F186" s="30">
        <v>26.05</v>
      </c>
      <c r="G186" s="30"/>
      <c r="H186" s="31"/>
      <c r="I186" s="30"/>
      <c r="J186" s="30">
        <v>4143.8563319663081</v>
      </c>
    </row>
    <row r="187" spans="1:10" x14ac:dyDescent="0.3">
      <c r="A187" s="3" t="s">
        <v>42</v>
      </c>
      <c r="B187" s="4">
        <v>1430.2746784772476</v>
      </c>
      <c r="C187" s="4">
        <v>1685.268</v>
      </c>
      <c r="D187" s="4"/>
      <c r="E187" s="4"/>
      <c r="F187" s="4"/>
      <c r="G187" s="4"/>
      <c r="H187" s="32"/>
      <c r="I187" s="4"/>
      <c r="J187" s="4">
        <v>3115.5426784772476</v>
      </c>
    </row>
    <row r="188" spans="1:10" x14ac:dyDescent="0.3">
      <c r="A188" s="3" t="s">
        <v>44</v>
      </c>
      <c r="B188" s="4"/>
      <c r="C188" s="4">
        <v>114.33945151522531</v>
      </c>
      <c r="D188" s="4"/>
      <c r="E188" s="4"/>
      <c r="F188" s="4">
        <v>26.05</v>
      </c>
      <c r="G188" s="4"/>
      <c r="H188" s="32"/>
      <c r="I188" s="4"/>
      <c r="J188" s="4">
        <v>140.38945151522532</v>
      </c>
    </row>
    <row r="189" spans="1:10" x14ac:dyDescent="0.3">
      <c r="A189" s="3" t="s">
        <v>45</v>
      </c>
      <c r="B189" s="4"/>
      <c r="C189" s="4">
        <v>887.92420197383535</v>
      </c>
      <c r="D189" s="4"/>
      <c r="E189" s="4"/>
      <c r="F189" s="4"/>
      <c r="G189" s="4"/>
      <c r="H189" s="32"/>
      <c r="I189" s="4"/>
      <c r="J189" s="4">
        <v>887.92420197383535</v>
      </c>
    </row>
    <row r="190" spans="1:10" x14ac:dyDescent="0.3">
      <c r="A190" s="29" t="s">
        <v>46</v>
      </c>
      <c r="B190" s="30"/>
      <c r="C190" s="30"/>
      <c r="D190" s="30">
        <v>-441.13049999999993</v>
      </c>
      <c r="E190" s="30"/>
      <c r="F190" s="30"/>
      <c r="G190" s="30"/>
      <c r="H190" s="31"/>
      <c r="I190" s="30"/>
      <c r="J190" s="30">
        <v>-441.13049999999993</v>
      </c>
    </row>
    <row r="191" spans="1:10" x14ac:dyDescent="0.3">
      <c r="A191" s="3" t="s">
        <v>47</v>
      </c>
      <c r="B191" s="4"/>
      <c r="C191" s="4"/>
      <c r="D191" s="4">
        <v>-28.462499999999999</v>
      </c>
      <c r="E191" s="4"/>
      <c r="F191" s="4"/>
      <c r="G191" s="4"/>
      <c r="H191" s="32"/>
      <c r="I191" s="4"/>
      <c r="J191" s="4">
        <v>-28.462499999999999</v>
      </c>
    </row>
    <row r="192" spans="1:10" x14ac:dyDescent="0.3">
      <c r="A192" s="3" t="s">
        <v>48</v>
      </c>
      <c r="B192" s="4"/>
      <c r="C192" s="4"/>
      <c r="D192" s="4">
        <v>-412.66799999999995</v>
      </c>
      <c r="E192" s="4"/>
      <c r="F192" s="4"/>
      <c r="G192" s="4"/>
      <c r="H192" s="32"/>
      <c r="I192" s="4"/>
      <c r="J192" s="4">
        <v>-412.66799999999995</v>
      </c>
    </row>
    <row r="193" spans="1:10" x14ac:dyDescent="0.3">
      <c r="A193" s="29" t="s">
        <v>49</v>
      </c>
      <c r="B193" s="30"/>
      <c r="C193" s="30"/>
      <c r="D193" s="30"/>
      <c r="E193" s="30"/>
      <c r="F193" s="30"/>
      <c r="G193" s="30"/>
      <c r="H193" s="31"/>
      <c r="I193" s="30">
        <v>-332.99003199999999</v>
      </c>
      <c r="J193" s="30">
        <v>-332.99003199999999</v>
      </c>
    </row>
    <row r="194" spans="1:10" x14ac:dyDescent="0.3">
      <c r="A194" s="3" t="s">
        <v>87</v>
      </c>
      <c r="B194" s="4"/>
      <c r="C194" s="4"/>
      <c r="D194" s="4"/>
      <c r="E194" s="4"/>
      <c r="F194" s="4"/>
      <c r="G194" s="4"/>
      <c r="H194" s="32"/>
      <c r="I194" s="4">
        <v>-11.0884</v>
      </c>
      <c r="J194" s="4">
        <v>-11.0884</v>
      </c>
    </row>
    <row r="195" spans="1:10" x14ac:dyDescent="0.3">
      <c r="A195" s="3" t="s">
        <v>50</v>
      </c>
      <c r="B195" s="4"/>
      <c r="C195" s="4"/>
      <c r="D195" s="4"/>
      <c r="E195" s="4"/>
      <c r="F195" s="4"/>
      <c r="G195" s="4"/>
      <c r="H195" s="32"/>
      <c r="I195" s="4">
        <v>-321.90163200000001</v>
      </c>
      <c r="J195" s="4">
        <v>-321.90163200000001</v>
      </c>
    </row>
    <row r="196" spans="1:10" x14ac:dyDescent="0.3">
      <c r="A196" s="26" t="s">
        <v>51</v>
      </c>
      <c r="B196" s="27">
        <v>94.021484647940966</v>
      </c>
      <c r="C196" s="27">
        <v>356.79929231844562</v>
      </c>
      <c r="D196" s="27">
        <v>0.58346399999999998</v>
      </c>
      <c r="E196" s="27">
        <v>41.455600992634785</v>
      </c>
      <c r="F196" s="27"/>
      <c r="G196" s="27">
        <v>4919.5681099999993</v>
      </c>
      <c r="H196" s="28"/>
      <c r="I196" s="27">
        <v>134.71273071443821</v>
      </c>
      <c r="J196" s="27">
        <v>5547.1406826734583</v>
      </c>
    </row>
    <row r="197" spans="1:10" x14ac:dyDescent="0.3">
      <c r="A197" s="29" t="s">
        <v>52</v>
      </c>
      <c r="B197" s="30">
        <v>94.021484647940966</v>
      </c>
      <c r="C197" s="30">
        <v>356.79929231844562</v>
      </c>
      <c r="D197" s="30">
        <v>0.58346399999999998</v>
      </c>
      <c r="E197" s="30">
        <v>41.455600992634785</v>
      </c>
      <c r="F197" s="30"/>
      <c r="G197" s="30"/>
      <c r="H197" s="31"/>
      <c r="I197" s="30"/>
      <c r="J197" s="30">
        <v>492.85984195902131</v>
      </c>
    </row>
    <row r="198" spans="1:10" x14ac:dyDescent="0.3">
      <c r="A198" s="3" t="s">
        <v>54</v>
      </c>
      <c r="B198" s="4">
        <v>8.7868665876076182E-2</v>
      </c>
      <c r="C198" s="4"/>
      <c r="D198" s="4"/>
      <c r="E198" s="4"/>
      <c r="F198" s="4"/>
      <c r="G198" s="4"/>
      <c r="H198" s="32"/>
      <c r="I198" s="4"/>
      <c r="J198" s="4">
        <v>8.7868665876076182E-2</v>
      </c>
    </row>
    <row r="199" spans="1:10" x14ac:dyDescent="0.3">
      <c r="A199" s="3" t="s">
        <v>56</v>
      </c>
      <c r="B199" s="4">
        <v>5.3522830409395512</v>
      </c>
      <c r="C199" s="4"/>
      <c r="D199" s="4"/>
      <c r="E199" s="4"/>
      <c r="F199" s="4"/>
      <c r="G199" s="4"/>
      <c r="H199" s="32"/>
      <c r="I199" s="4"/>
      <c r="J199" s="4">
        <v>5.3522830409395512</v>
      </c>
    </row>
    <row r="200" spans="1:10" x14ac:dyDescent="0.3">
      <c r="A200" s="3" t="s">
        <v>58</v>
      </c>
      <c r="B200" s="4">
        <v>81.303491646547968</v>
      </c>
      <c r="C200" s="4">
        <v>356.73008800000002</v>
      </c>
      <c r="D200" s="4"/>
      <c r="E200" s="4">
        <v>41.414913768507773</v>
      </c>
      <c r="F200" s="4"/>
      <c r="G200" s="4"/>
      <c r="H200" s="32"/>
      <c r="I200" s="4"/>
      <c r="J200" s="4">
        <v>479.44849341505574</v>
      </c>
    </row>
    <row r="201" spans="1:10" x14ac:dyDescent="0.3">
      <c r="A201" s="3" t="s">
        <v>59</v>
      </c>
      <c r="B201" s="4">
        <v>7.2778412945773709</v>
      </c>
      <c r="C201" s="4"/>
      <c r="D201" s="4"/>
      <c r="E201" s="4"/>
      <c r="F201" s="4"/>
      <c r="G201" s="4"/>
      <c r="H201" s="32"/>
      <c r="I201" s="4"/>
      <c r="J201" s="4">
        <v>7.2778412945773709</v>
      </c>
    </row>
    <row r="202" spans="1:10" x14ac:dyDescent="0.3">
      <c r="A202" s="3" t="s">
        <v>60</v>
      </c>
      <c r="B202" s="4"/>
      <c r="C202" s="4">
        <v>6.0759999999999995E-2</v>
      </c>
      <c r="D202" s="4"/>
      <c r="E202" s="4">
        <v>4.068722412701517E-2</v>
      </c>
      <c r="F202" s="4"/>
      <c r="G202" s="4"/>
      <c r="H202" s="32"/>
      <c r="I202" s="4"/>
      <c r="J202" s="4">
        <v>0.10144722412701516</v>
      </c>
    </row>
    <row r="203" spans="1:10" x14ac:dyDescent="0.3">
      <c r="A203" s="3" t="s">
        <v>61</v>
      </c>
      <c r="B203" s="4"/>
      <c r="C203" s="4"/>
      <c r="D203" s="4">
        <v>0.58346399999999998</v>
      </c>
      <c r="E203" s="4"/>
      <c r="F203" s="4"/>
      <c r="G203" s="4"/>
      <c r="H203" s="32"/>
      <c r="I203" s="4"/>
      <c r="J203" s="4">
        <v>0.58346399999999998</v>
      </c>
    </row>
    <row r="204" spans="1:10" x14ac:dyDescent="0.3">
      <c r="A204" s="3" t="s">
        <v>63</v>
      </c>
      <c r="B204" s="4"/>
      <c r="C204" s="4">
        <v>8.4443184455778083E-3</v>
      </c>
      <c r="D204" s="4"/>
      <c r="E204" s="4"/>
      <c r="F204" s="4"/>
      <c r="G204" s="4"/>
      <c r="H204" s="32"/>
      <c r="I204" s="4"/>
      <c r="J204" s="4">
        <v>8.4443184455778083E-3</v>
      </c>
    </row>
    <row r="205" spans="1:10" x14ac:dyDescent="0.3">
      <c r="A205" s="29" t="s">
        <v>65</v>
      </c>
      <c r="B205" s="30"/>
      <c r="C205" s="30"/>
      <c r="D205" s="30"/>
      <c r="E205" s="30"/>
      <c r="F205" s="30"/>
      <c r="G205" s="30">
        <v>2914.2853099999998</v>
      </c>
      <c r="H205" s="31"/>
      <c r="I205" s="30"/>
      <c r="J205" s="30">
        <v>2914.2853099999998</v>
      </c>
    </row>
    <row r="206" spans="1:10" x14ac:dyDescent="0.3">
      <c r="A206" s="3" t="s">
        <v>66</v>
      </c>
      <c r="B206" s="4"/>
      <c r="C206" s="4"/>
      <c r="D206" s="4"/>
      <c r="E206" s="4"/>
      <c r="F206" s="4"/>
      <c r="G206" s="4">
        <v>511.67621000000003</v>
      </c>
      <c r="H206" s="32"/>
      <c r="I206" s="4"/>
      <c r="J206" s="4">
        <v>511.67621000000003</v>
      </c>
    </row>
    <row r="207" spans="1:10" x14ac:dyDescent="0.3">
      <c r="A207" s="3" t="s">
        <v>67</v>
      </c>
      <c r="B207" s="4"/>
      <c r="C207" s="4"/>
      <c r="D207" s="4"/>
      <c r="E207" s="4"/>
      <c r="F207" s="4"/>
      <c r="G207" s="4">
        <v>875.85019999999997</v>
      </c>
      <c r="H207" s="32"/>
      <c r="I207" s="4"/>
      <c r="J207" s="4">
        <v>875.85019999999997</v>
      </c>
    </row>
    <row r="208" spans="1:10" x14ac:dyDescent="0.3">
      <c r="A208" s="3" t="s">
        <v>68</v>
      </c>
      <c r="B208" s="4"/>
      <c r="C208" s="4"/>
      <c r="D208" s="4"/>
      <c r="E208" s="4"/>
      <c r="F208" s="4"/>
      <c r="G208" s="4">
        <v>294.49815999999998</v>
      </c>
      <c r="H208" s="32"/>
      <c r="I208" s="4"/>
      <c r="J208" s="4">
        <v>294.49815999999998</v>
      </c>
    </row>
    <row r="209" spans="1:10" x14ac:dyDescent="0.3">
      <c r="A209" s="3" t="s">
        <v>69</v>
      </c>
      <c r="B209" s="4"/>
      <c r="C209" s="4"/>
      <c r="D209" s="4"/>
      <c r="E209" s="4"/>
      <c r="F209" s="4"/>
      <c r="G209" s="4">
        <v>370.57835999999998</v>
      </c>
      <c r="H209" s="32"/>
      <c r="I209" s="4"/>
      <c r="J209" s="4">
        <v>370.57835999999998</v>
      </c>
    </row>
    <row r="210" spans="1:10" x14ac:dyDescent="0.3">
      <c r="A210" s="3" t="s">
        <v>70</v>
      </c>
      <c r="B210" s="4"/>
      <c r="C210" s="4"/>
      <c r="D210" s="4"/>
      <c r="E210" s="4"/>
      <c r="F210" s="4"/>
      <c r="G210" s="4">
        <v>555.53567999999996</v>
      </c>
      <c r="H210" s="32"/>
      <c r="I210" s="4"/>
      <c r="J210" s="4">
        <v>555.53567999999996</v>
      </c>
    </row>
    <row r="211" spans="1:10" x14ac:dyDescent="0.3">
      <c r="A211" s="3" t="s">
        <v>71</v>
      </c>
      <c r="B211" s="4"/>
      <c r="C211" s="4"/>
      <c r="D211" s="4"/>
      <c r="E211" s="4"/>
      <c r="F211" s="4"/>
      <c r="G211" s="4">
        <v>306.14669999999995</v>
      </c>
      <c r="H211" s="32"/>
      <c r="I211" s="4"/>
      <c r="J211" s="4">
        <v>306.14669999999995</v>
      </c>
    </row>
    <row r="212" spans="1:10" x14ac:dyDescent="0.3">
      <c r="A212" s="29" t="s">
        <v>73</v>
      </c>
      <c r="B212" s="30"/>
      <c r="C212" s="30"/>
      <c r="D212" s="30"/>
      <c r="E212" s="30"/>
      <c r="F212" s="30"/>
      <c r="G212" s="30">
        <v>2005.2827999999997</v>
      </c>
      <c r="H212" s="31"/>
      <c r="I212" s="30">
        <v>134.71273071443821</v>
      </c>
      <c r="J212" s="30">
        <v>2139.9955307144378</v>
      </c>
    </row>
    <row r="213" spans="1:10" x14ac:dyDescent="0.3">
      <c r="A213" s="26" t="s">
        <v>35</v>
      </c>
      <c r="B213" s="27"/>
      <c r="C213" s="27"/>
      <c r="D213" s="27"/>
      <c r="E213" s="27"/>
      <c r="F213" s="27"/>
      <c r="G213" s="27">
        <v>3012.0096999999996</v>
      </c>
      <c r="H213" s="28"/>
      <c r="I213" s="27"/>
      <c r="J213" s="27">
        <v>3012.0096999999996</v>
      </c>
    </row>
    <row r="214" spans="1:10" x14ac:dyDescent="0.3">
      <c r="A214" s="29" t="s">
        <v>65</v>
      </c>
      <c r="B214" s="30"/>
      <c r="C214" s="30"/>
      <c r="D214" s="30"/>
      <c r="E214" s="30"/>
      <c r="F214" s="30"/>
      <c r="G214" s="30">
        <v>763.4701</v>
      </c>
      <c r="H214" s="31"/>
      <c r="I214" s="30"/>
      <c r="J214" s="30">
        <v>763.4701</v>
      </c>
    </row>
    <row r="215" spans="1:10" x14ac:dyDescent="0.3">
      <c r="A215" s="3" t="s">
        <v>75</v>
      </c>
      <c r="B215" s="4"/>
      <c r="C215" s="4"/>
      <c r="D215" s="4"/>
      <c r="E215" s="4"/>
      <c r="F215" s="4"/>
      <c r="G215" s="4">
        <v>183.82210000000001</v>
      </c>
      <c r="H215" s="32"/>
      <c r="I215" s="4"/>
      <c r="J215" s="4">
        <v>183.82210000000001</v>
      </c>
    </row>
    <row r="216" spans="1:10" x14ac:dyDescent="0.3">
      <c r="A216" s="3" t="s">
        <v>88</v>
      </c>
      <c r="B216" s="4"/>
      <c r="C216" s="4"/>
      <c r="D216" s="4"/>
      <c r="E216" s="4"/>
      <c r="F216" s="4"/>
      <c r="G216" s="4">
        <v>579.64800000000002</v>
      </c>
      <c r="H216" s="32"/>
      <c r="I216" s="4"/>
      <c r="J216" s="4">
        <v>579.64800000000002</v>
      </c>
    </row>
    <row r="217" spans="1:10" x14ac:dyDescent="0.3">
      <c r="A217" s="29" t="s">
        <v>35</v>
      </c>
      <c r="B217" s="30"/>
      <c r="C217" s="30"/>
      <c r="D217" s="30"/>
      <c r="E217" s="30"/>
      <c r="F217" s="30"/>
      <c r="G217" s="30">
        <v>2248.5396000000001</v>
      </c>
      <c r="H217" s="31"/>
      <c r="I217" s="30"/>
      <c r="J217" s="30">
        <v>2248.5396000000001</v>
      </c>
    </row>
    <row r="218" spans="1:10" x14ac:dyDescent="0.3">
      <c r="A218" s="3" t="s">
        <v>89</v>
      </c>
      <c r="B218" s="4"/>
      <c r="C218" s="4"/>
      <c r="D218" s="4"/>
      <c r="E218" s="4"/>
      <c r="F218" s="4"/>
      <c r="G218" s="4">
        <v>667.07100000000003</v>
      </c>
      <c r="H218" s="32"/>
      <c r="I218" s="4"/>
      <c r="J218" s="4">
        <v>667.07100000000003</v>
      </c>
    </row>
    <row r="219" spans="1:10" x14ac:dyDescent="0.3">
      <c r="A219" s="3" t="s">
        <v>90</v>
      </c>
      <c r="B219" s="4"/>
      <c r="C219" s="4"/>
      <c r="D219" s="4"/>
      <c r="E219" s="4"/>
      <c r="F219" s="4"/>
      <c r="G219" s="4">
        <v>1581.4685999999999</v>
      </c>
      <c r="H219" s="32"/>
      <c r="I219" s="4"/>
      <c r="J219" s="4">
        <v>1581.4685999999999</v>
      </c>
    </row>
    <row r="220" spans="1:10" x14ac:dyDescent="0.3">
      <c r="A220" s="34" t="s">
        <v>36</v>
      </c>
      <c r="B220" s="35">
        <v>6095.2210122406295</v>
      </c>
      <c r="C220" s="35">
        <v>4542.5453420081367</v>
      </c>
      <c r="D220" s="35">
        <v>-440.54703599999993</v>
      </c>
      <c r="E220" s="35">
        <v>435.84424741130471</v>
      </c>
      <c r="F220" s="35">
        <v>26.05</v>
      </c>
      <c r="G220" s="35">
        <v>7931.5778099999998</v>
      </c>
      <c r="H220" s="36">
        <v>0</v>
      </c>
      <c r="I220" s="35">
        <v>-198.27730128556178</v>
      </c>
      <c r="J220" s="35">
        <v>18392.414074374508</v>
      </c>
    </row>
    <row r="221" spans="1:10" x14ac:dyDescent="0.3">
      <c r="A221" s="33"/>
      <c r="B221" s="33"/>
      <c r="C221" s="33"/>
      <c r="D221" s="33"/>
      <c r="E221" s="33"/>
      <c r="F221" s="33"/>
      <c r="G221" s="33"/>
      <c r="H221" s="33"/>
      <c r="I221" s="33"/>
      <c r="J221" s="33"/>
    </row>
    <row r="222" spans="1:10" x14ac:dyDescent="0.3">
      <c r="A222" s="33"/>
      <c r="B222" s="33"/>
      <c r="C222" s="33"/>
      <c r="D222" s="33"/>
      <c r="E222" s="33"/>
      <c r="F222" s="33"/>
      <c r="G222" s="33"/>
      <c r="H222" s="33"/>
      <c r="I222" s="33"/>
      <c r="J222" s="33"/>
    </row>
    <row r="223" spans="1:10" x14ac:dyDescent="0.3">
      <c r="A223" s="33"/>
      <c r="B223" s="33"/>
      <c r="C223" s="33"/>
      <c r="D223" s="33"/>
      <c r="E223" s="33"/>
      <c r="F223" s="33"/>
      <c r="G223" s="33"/>
      <c r="H223" s="33"/>
      <c r="I223" s="33"/>
      <c r="J223" s="33"/>
    </row>
    <row r="224" spans="1:10" x14ac:dyDescent="0.3">
      <c r="A224" s="33"/>
      <c r="B224" s="33"/>
      <c r="C224" s="33"/>
      <c r="D224" s="33"/>
      <c r="E224" s="33"/>
      <c r="F224" s="33"/>
      <c r="G224" s="33"/>
      <c r="H224" s="33"/>
      <c r="I224" s="33"/>
      <c r="J224" s="33"/>
    </row>
    <row r="225" spans="1:10" x14ac:dyDescent="0.3">
      <c r="A225" s="33"/>
      <c r="B225" s="33"/>
      <c r="C225" s="33"/>
      <c r="D225" s="33"/>
      <c r="E225" s="33"/>
      <c r="F225" s="33"/>
      <c r="G225" s="33"/>
      <c r="H225" s="33"/>
      <c r="I225" s="33"/>
      <c r="J225" s="33"/>
    </row>
    <row r="226" spans="1:10" ht="40.200000000000003" x14ac:dyDescent="0.3">
      <c r="A226" s="23" t="s">
        <v>100</v>
      </c>
      <c r="B226" s="23" t="s">
        <v>28</v>
      </c>
      <c r="C226" s="23" t="s">
        <v>29</v>
      </c>
      <c r="D226" s="23" t="s">
        <v>95</v>
      </c>
      <c r="E226" s="24" t="s">
        <v>31</v>
      </c>
      <c r="F226" s="24" t="s">
        <v>32</v>
      </c>
      <c r="G226" s="23" t="s">
        <v>33</v>
      </c>
      <c r="H226" s="25" t="s">
        <v>34</v>
      </c>
      <c r="I226" s="23" t="s">
        <v>35</v>
      </c>
      <c r="J226" s="23" t="s">
        <v>36</v>
      </c>
    </row>
    <row r="227" spans="1:10" x14ac:dyDescent="0.3">
      <c r="A227" s="26" t="s">
        <v>37</v>
      </c>
      <c r="B227" s="27">
        <v>3494.0300413043228</v>
      </c>
      <c r="C227" s="27">
        <v>2057.80960056613</v>
      </c>
      <c r="D227" s="27">
        <v>-255.43649084770516</v>
      </c>
      <c r="E227" s="27">
        <v>243.70669453324544</v>
      </c>
      <c r="F227" s="27">
        <v>15.084245107927746</v>
      </c>
      <c r="G227" s="27"/>
      <c r="H227" s="28"/>
      <c r="I227" s="27">
        <v>-320.6778843260368</v>
      </c>
      <c r="J227" s="27">
        <v>5234.5162063378857</v>
      </c>
    </row>
    <row r="228" spans="1:10" x14ac:dyDescent="0.3">
      <c r="A228" s="29" t="s">
        <v>38</v>
      </c>
      <c r="B228" s="30">
        <v>2651.3675028674443</v>
      </c>
      <c r="C228" s="30">
        <v>872.51343921689772</v>
      </c>
      <c r="D228" s="30"/>
      <c r="E228" s="30">
        <v>243.70669453324544</v>
      </c>
      <c r="F228" s="30"/>
      <c r="G228" s="30"/>
      <c r="H228" s="31"/>
      <c r="I228" s="30"/>
      <c r="J228" s="30">
        <v>3767.5876366175876</v>
      </c>
    </row>
    <row r="229" spans="1:10" x14ac:dyDescent="0.3">
      <c r="A229" s="3" t="s">
        <v>39</v>
      </c>
      <c r="B229" s="4">
        <v>67.316531221688109</v>
      </c>
      <c r="C229" s="4">
        <v>407.21995251454717</v>
      </c>
      <c r="D229" s="4"/>
      <c r="E229" s="4">
        <v>34.914964084820426</v>
      </c>
      <c r="F229" s="4"/>
      <c r="G229" s="4"/>
      <c r="H229" s="32"/>
      <c r="I229" s="4"/>
      <c r="J229" s="4">
        <v>509.45144782105569</v>
      </c>
    </row>
    <row r="230" spans="1:10" x14ac:dyDescent="0.3">
      <c r="A230" s="3" t="s">
        <v>40</v>
      </c>
      <c r="B230" s="4">
        <v>2295.8099293478422</v>
      </c>
      <c r="C230" s="4">
        <v>465.29348670235049</v>
      </c>
      <c r="D230" s="4"/>
      <c r="E230" s="4">
        <v>186.67735918056869</v>
      </c>
      <c r="F230" s="4"/>
      <c r="G230" s="4"/>
      <c r="H230" s="32"/>
      <c r="I230" s="4"/>
      <c r="J230" s="4">
        <v>2947.7807752307613</v>
      </c>
    </row>
    <row r="231" spans="1:10" x14ac:dyDescent="0.3">
      <c r="A231" s="3" t="s">
        <v>85</v>
      </c>
      <c r="B231" s="4"/>
      <c r="C231" s="4"/>
      <c r="D231" s="4"/>
      <c r="E231" s="4">
        <v>22.114371267856342</v>
      </c>
      <c r="F231" s="4"/>
      <c r="G231" s="4"/>
      <c r="H231" s="32"/>
      <c r="I231" s="4"/>
      <c r="J231" s="4">
        <v>22.114371267856342</v>
      </c>
    </row>
    <row r="232" spans="1:10" x14ac:dyDescent="0.3">
      <c r="A232" s="3" t="s">
        <v>86</v>
      </c>
      <c r="B232" s="4">
        <v>288.24104229791408</v>
      </c>
      <c r="C232" s="4"/>
      <c r="D232" s="4"/>
      <c r="E232" s="4"/>
      <c r="F232" s="4"/>
      <c r="G232" s="4"/>
      <c r="H232" s="32"/>
      <c r="I232" s="4"/>
      <c r="J232" s="4">
        <v>288.24104229791408</v>
      </c>
    </row>
    <row r="233" spans="1:10" x14ac:dyDescent="0.3">
      <c r="A233" s="29" t="s">
        <v>41</v>
      </c>
      <c r="B233" s="30">
        <v>842.66253843687866</v>
      </c>
      <c r="C233" s="30">
        <v>1185.2961613492325</v>
      </c>
      <c r="D233" s="30"/>
      <c r="E233" s="30"/>
      <c r="F233" s="30">
        <v>15.084245107927746</v>
      </c>
      <c r="G233" s="30"/>
      <c r="H233" s="31"/>
      <c r="I233" s="30"/>
      <c r="J233" s="30">
        <v>2043.042944894039</v>
      </c>
    </row>
    <row r="234" spans="1:10" x14ac:dyDescent="0.3">
      <c r="A234" s="3" t="s">
        <v>42</v>
      </c>
      <c r="B234" s="4">
        <v>842.66253843687866</v>
      </c>
      <c r="C234" s="4">
        <v>656.49</v>
      </c>
      <c r="D234" s="4"/>
      <c r="E234" s="4"/>
      <c r="F234" s="4"/>
      <c r="G234" s="4"/>
      <c r="H234" s="32"/>
      <c r="I234" s="4"/>
      <c r="J234" s="4">
        <v>1499.1525384368788</v>
      </c>
    </row>
    <row r="235" spans="1:10" x14ac:dyDescent="0.3">
      <c r="A235" s="3" t="s">
        <v>44</v>
      </c>
      <c r="B235" s="4"/>
      <c r="C235" s="4">
        <v>113.13161141337226</v>
      </c>
      <c r="D235" s="4"/>
      <c r="E235" s="4"/>
      <c r="F235" s="4">
        <v>15.084245107927746</v>
      </c>
      <c r="G235" s="4"/>
      <c r="H235" s="32"/>
      <c r="I235" s="4"/>
      <c r="J235" s="4">
        <v>128.2158565213</v>
      </c>
    </row>
    <row r="236" spans="1:10" x14ac:dyDescent="0.3">
      <c r="A236" s="3" t="s">
        <v>45</v>
      </c>
      <c r="B236" s="4"/>
      <c r="C236" s="4">
        <v>415.67454993586028</v>
      </c>
      <c r="D236" s="4"/>
      <c r="E236" s="4"/>
      <c r="F236" s="4"/>
      <c r="G236" s="4"/>
      <c r="H236" s="32"/>
      <c r="I236" s="4"/>
      <c r="J236" s="4">
        <v>415.67454993586028</v>
      </c>
    </row>
    <row r="237" spans="1:10" x14ac:dyDescent="0.3">
      <c r="A237" s="29" t="s">
        <v>46</v>
      </c>
      <c r="B237" s="30"/>
      <c r="C237" s="30"/>
      <c r="D237" s="30">
        <v>-255.43649084770516</v>
      </c>
      <c r="E237" s="30"/>
      <c r="F237" s="30"/>
      <c r="G237" s="30"/>
      <c r="H237" s="31"/>
      <c r="I237" s="30"/>
      <c r="J237" s="30">
        <v>-255.43649084770516</v>
      </c>
    </row>
    <row r="238" spans="1:10" x14ac:dyDescent="0.3">
      <c r="A238" s="3" t="s">
        <v>47</v>
      </c>
      <c r="B238" s="4"/>
      <c r="C238" s="4"/>
      <c r="D238" s="4">
        <v>-16.481202548345237</v>
      </c>
      <c r="E238" s="4"/>
      <c r="F238" s="4"/>
      <c r="G238" s="4"/>
      <c r="H238" s="32"/>
      <c r="I238" s="4"/>
      <c r="J238" s="4">
        <v>-16.481202548345237</v>
      </c>
    </row>
    <row r="239" spans="1:10" x14ac:dyDescent="0.3">
      <c r="A239" s="3" t="s">
        <v>48</v>
      </c>
      <c r="B239" s="4"/>
      <c r="C239" s="4"/>
      <c r="D239" s="4">
        <v>-238.95528829935992</v>
      </c>
      <c r="E239" s="4"/>
      <c r="F239" s="4"/>
      <c r="G239" s="4"/>
      <c r="H239" s="32"/>
      <c r="I239" s="4"/>
      <c r="J239" s="4">
        <v>-238.95528829935992</v>
      </c>
    </row>
    <row r="240" spans="1:10" x14ac:dyDescent="0.3">
      <c r="A240" s="29" t="s">
        <v>49</v>
      </c>
      <c r="B240" s="30"/>
      <c r="C240" s="30"/>
      <c r="D240" s="30"/>
      <c r="E240" s="30"/>
      <c r="F240" s="30"/>
      <c r="G240" s="30"/>
      <c r="H240" s="31"/>
      <c r="I240" s="30">
        <v>-320.6778843260368</v>
      </c>
      <c r="J240" s="30">
        <v>-320.6778843260368</v>
      </c>
    </row>
    <row r="241" spans="1:10" x14ac:dyDescent="0.3">
      <c r="A241" s="3" t="s">
        <v>87</v>
      </c>
      <c r="B241" s="4"/>
      <c r="C241" s="4"/>
      <c r="D241" s="4"/>
      <c r="E241" s="4"/>
      <c r="F241" s="4"/>
      <c r="G241" s="4"/>
      <c r="H241" s="32"/>
      <c r="I241" s="4">
        <v>-10.654819999999999</v>
      </c>
      <c r="J241" s="4">
        <v>-10.654819999999999</v>
      </c>
    </row>
    <row r="242" spans="1:10" x14ac:dyDescent="0.3">
      <c r="A242" s="3" t="s">
        <v>50</v>
      </c>
      <c r="B242" s="4"/>
      <c r="C242" s="4"/>
      <c r="D242" s="4"/>
      <c r="E242" s="4"/>
      <c r="F242" s="4"/>
      <c r="G242" s="4"/>
      <c r="H242" s="32"/>
      <c r="I242" s="4">
        <v>-310.02306432603683</v>
      </c>
      <c r="J242" s="4">
        <v>-310.02306432603683</v>
      </c>
    </row>
    <row r="243" spans="1:10" x14ac:dyDescent="0.3">
      <c r="A243" s="26" t="s">
        <v>51</v>
      </c>
      <c r="B243" s="27">
        <v>56.499749084989695</v>
      </c>
      <c r="C243" s="27">
        <v>212.78034048659134</v>
      </c>
      <c r="D243" s="27">
        <v>0.33785466363347233</v>
      </c>
      <c r="E243" s="27">
        <v>24.004853991146092</v>
      </c>
      <c r="F243" s="27"/>
      <c r="G243" s="27">
        <v>4919.5681099999993</v>
      </c>
      <c r="H243" s="28"/>
      <c r="I243" s="27">
        <v>77.800189120610838</v>
      </c>
      <c r="J243" s="27">
        <v>5290.9910973469705</v>
      </c>
    </row>
    <row r="244" spans="1:10" x14ac:dyDescent="0.3">
      <c r="A244" s="29" t="s">
        <v>52</v>
      </c>
      <c r="B244" s="30">
        <v>56.499749084989695</v>
      </c>
      <c r="C244" s="30">
        <v>212.78034048659134</v>
      </c>
      <c r="D244" s="30">
        <v>0.33785466363347233</v>
      </c>
      <c r="E244" s="30">
        <v>24.004853991146092</v>
      </c>
      <c r="F244" s="30"/>
      <c r="G244" s="30"/>
      <c r="H244" s="31"/>
      <c r="I244" s="30"/>
      <c r="J244" s="30">
        <v>293.62279822636071</v>
      </c>
    </row>
    <row r="245" spans="1:10" x14ac:dyDescent="0.3">
      <c r="A245" s="3" t="s">
        <v>54</v>
      </c>
      <c r="B245" s="4">
        <v>5.0880326041510167E-2</v>
      </c>
      <c r="C245" s="4"/>
      <c r="D245" s="4"/>
      <c r="E245" s="4"/>
      <c r="F245" s="4"/>
      <c r="G245" s="4"/>
      <c r="H245" s="32"/>
      <c r="I245" s="4"/>
      <c r="J245" s="4">
        <v>5.0880326041510167E-2</v>
      </c>
    </row>
    <row r="246" spans="1:10" x14ac:dyDescent="0.3">
      <c r="A246" s="3" t="s">
        <v>56</v>
      </c>
      <c r="B246" s="4">
        <v>3.2069705946884706</v>
      </c>
      <c r="C246" s="4"/>
      <c r="D246" s="4"/>
      <c r="E246" s="4"/>
      <c r="F246" s="4"/>
      <c r="G246" s="4"/>
      <c r="H246" s="32"/>
      <c r="I246" s="4"/>
      <c r="J246" s="4">
        <v>3.2069705946884706</v>
      </c>
    </row>
    <row r="247" spans="1:10" x14ac:dyDescent="0.3">
      <c r="A247" s="3" t="s">
        <v>58</v>
      </c>
      <c r="B247" s="4">
        <v>48.865059929956608</v>
      </c>
      <c r="C247" s="4">
        <v>212.73539960894615</v>
      </c>
      <c r="D247" s="4"/>
      <c r="E247" s="4">
        <v>23.981294065560945</v>
      </c>
      <c r="F247" s="4"/>
      <c r="G247" s="4"/>
      <c r="H247" s="32"/>
      <c r="I247" s="4"/>
      <c r="J247" s="4">
        <v>285.58175360446376</v>
      </c>
    </row>
    <row r="248" spans="1:10" x14ac:dyDescent="0.3">
      <c r="A248" s="3" t="s">
        <v>59</v>
      </c>
      <c r="B248" s="4">
        <v>4.3768382343031096</v>
      </c>
      <c r="C248" s="4"/>
      <c r="D248" s="4"/>
      <c r="E248" s="4"/>
      <c r="F248" s="4"/>
      <c r="G248" s="4"/>
      <c r="H248" s="32"/>
      <c r="I248" s="4"/>
      <c r="J248" s="4">
        <v>4.3768382343031096</v>
      </c>
    </row>
    <row r="249" spans="1:10" x14ac:dyDescent="0.3">
      <c r="A249" s="3" t="s">
        <v>60</v>
      </c>
      <c r="B249" s="4"/>
      <c r="C249" s="4">
        <v>3.988086592526742E-2</v>
      </c>
      <c r="D249" s="4"/>
      <c r="E249" s="4">
        <v>2.3559925585147336E-2</v>
      </c>
      <c r="F249" s="4"/>
      <c r="G249" s="4"/>
      <c r="H249" s="32"/>
      <c r="I249" s="4"/>
      <c r="J249" s="4">
        <v>6.3440791510414762E-2</v>
      </c>
    </row>
    <row r="250" spans="1:10" x14ac:dyDescent="0.3">
      <c r="A250" s="3" t="s">
        <v>61</v>
      </c>
      <c r="B250" s="4"/>
      <c r="C250" s="4"/>
      <c r="D250" s="4">
        <v>0.33785466363347233</v>
      </c>
      <c r="E250" s="4"/>
      <c r="F250" s="4"/>
      <c r="G250" s="4"/>
      <c r="H250" s="32"/>
      <c r="I250" s="4"/>
      <c r="J250" s="4">
        <v>0.33785466363347233</v>
      </c>
    </row>
    <row r="251" spans="1:10" x14ac:dyDescent="0.3">
      <c r="A251" s="3" t="s">
        <v>63</v>
      </c>
      <c r="B251" s="4"/>
      <c r="C251" s="4">
        <v>5.0600117199375494E-3</v>
      </c>
      <c r="D251" s="4"/>
      <c r="E251" s="4"/>
      <c r="F251" s="4"/>
      <c r="G251" s="4"/>
      <c r="H251" s="31"/>
      <c r="I251" s="4"/>
      <c r="J251" s="4">
        <v>5.0600117199375494E-3</v>
      </c>
    </row>
    <row r="252" spans="1:10" x14ac:dyDescent="0.3">
      <c r="A252" s="29" t="s">
        <v>65</v>
      </c>
      <c r="B252" s="30"/>
      <c r="C252" s="30"/>
      <c r="D252" s="30"/>
      <c r="E252" s="30"/>
      <c r="F252" s="30"/>
      <c r="G252" s="30">
        <v>2914.2853099999998</v>
      </c>
      <c r="H252" s="32"/>
      <c r="I252" s="30"/>
      <c r="J252" s="30">
        <v>2914.2853099999998</v>
      </c>
    </row>
    <row r="253" spans="1:10" x14ac:dyDescent="0.3">
      <c r="A253" s="3" t="s">
        <v>66</v>
      </c>
      <c r="B253" s="4"/>
      <c r="C253" s="4"/>
      <c r="D253" s="4"/>
      <c r="E253" s="4"/>
      <c r="F253" s="4"/>
      <c r="G253" s="4">
        <v>511.67621000000003</v>
      </c>
      <c r="H253" s="32"/>
      <c r="I253" s="4"/>
      <c r="J253" s="4">
        <v>511.67621000000003</v>
      </c>
    </row>
    <row r="254" spans="1:10" x14ac:dyDescent="0.3">
      <c r="A254" s="3" t="s">
        <v>67</v>
      </c>
      <c r="B254" s="4"/>
      <c r="C254" s="4"/>
      <c r="D254" s="4"/>
      <c r="E254" s="4"/>
      <c r="F254" s="4"/>
      <c r="G254" s="4">
        <v>875.85019999999997</v>
      </c>
      <c r="H254" s="32"/>
      <c r="I254" s="4"/>
      <c r="J254" s="4">
        <v>875.85019999999997</v>
      </c>
    </row>
    <row r="255" spans="1:10" x14ac:dyDescent="0.3">
      <c r="A255" s="3" t="s">
        <v>68</v>
      </c>
      <c r="B255" s="4"/>
      <c r="C255" s="4"/>
      <c r="D255" s="4"/>
      <c r="E255" s="4"/>
      <c r="F255" s="4"/>
      <c r="G255" s="4">
        <v>294.49815999999998</v>
      </c>
      <c r="H255" s="32"/>
      <c r="I255" s="4"/>
      <c r="J255" s="4">
        <v>294.49815999999998</v>
      </c>
    </row>
    <row r="256" spans="1:10" x14ac:dyDescent="0.3">
      <c r="A256" s="3" t="s">
        <v>69</v>
      </c>
      <c r="B256" s="4"/>
      <c r="C256" s="4"/>
      <c r="D256" s="4"/>
      <c r="E256" s="4"/>
      <c r="F256" s="4"/>
      <c r="G256" s="4">
        <v>370.57835999999998</v>
      </c>
      <c r="H256" s="32"/>
      <c r="I256" s="4"/>
      <c r="J256" s="4">
        <v>370.57835999999998</v>
      </c>
    </row>
    <row r="257" spans="1:10" x14ac:dyDescent="0.3">
      <c r="A257" s="3" t="s">
        <v>70</v>
      </c>
      <c r="B257" s="4"/>
      <c r="C257" s="4"/>
      <c r="D257" s="4"/>
      <c r="E257" s="4"/>
      <c r="F257" s="4"/>
      <c r="G257" s="4">
        <v>555.53567999999996</v>
      </c>
      <c r="H257" s="32"/>
      <c r="I257" s="4"/>
      <c r="J257" s="4">
        <v>555.53567999999996</v>
      </c>
    </row>
    <row r="258" spans="1:10" x14ac:dyDescent="0.3">
      <c r="A258" s="3" t="s">
        <v>71</v>
      </c>
      <c r="B258" s="4"/>
      <c r="C258" s="4"/>
      <c r="D258" s="4"/>
      <c r="E258" s="4"/>
      <c r="F258" s="4"/>
      <c r="G258" s="4">
        <v>306.14669999999995</v>
      </c>
      <c r="H258" s="31"/>
      <c r="I258" s="4"/>
      <c r="J258" s="4">
        <v>306.14669999999995</v>
      </c>
    </row>
    <row r="259" spans="1:10" x14ac:dyDescent="0.3">
      <c r="A259" s="29" t="s">
        <v>73</v>
      </c>
      <c r="B259" s="30"/>
      <c r="C259" s="30"/>
      <c r="D259" s="30"/>
      <c r="E259" s="30"/>
      <c r="F259" s="30"/>
      <c r="G259" s="30">
        <v>2005.2827999999997</v>
      </c>
      <c r="H259" s="28"/>
      <c r="I259" s="30">
        <v>77.800189120610838</v>
      </c>
      <c r="J259" s="30">
        <v>2083.0829891206104</v>
      </c>
    </row>
    <row r="260" spans="1:10" x14ac:dyDescent="0.3">
      <c r="A260" s="26" t="s">
        <v>35</v>
      </c>
      <c r="B260" s="27"/>
      <c r="C260" s="27"/>
      <c r="D260" s="27"/>
      <c r="E260" s="27"/>
      <c r="F260" s="27"/>
      <c r="G260" s="27">
        <v>3012.0096999999996</v>
      </c>
      <c r="H260" s="31"/>
      <c r="I260" s="27"/>
      <c r="J260" s="27">
        <v>3012.0096999999996</v>
      </c>
    </row>
    <row r="261" spans="1:10" x14ac:dyDescent="0.3">
      <c r="A261" s="29" t="s">
        <v>65</v>
      </c>
      <c r="B261" s="30"/>
      <c r="C261" s="30"/>
      <c r="D261" s="30"/>
      <c r="E261" s="30"/>
      <c r="F261" s="30"/>
      <c r="G261" s="30">
        <v>763.4701</v>
      </c>
      <c r="H261" s="32"/>
      <c r="I261" s="30"/>
      <c r="J261" s="30">
        <v>763.4701</v>
      </c>
    </row>
    <row r="262" spans="1:10" x14ac:dyDescent="0.3">
      <c r="A262" s="3" t="s">
        <v>75</v>
      </c>
      <c r="B262" s="4"/>
      <c r="C262" s="4"/>
      <c r="D262" s="4"/>
      <c r="E262" s="4"/>
      <c r="F262" s="4"/>
      <c r="G262" s="4">
        <v>183.82210000000001</v>
      </c>
      <c r="H262" s="32"/>
      <c r="I262" s="4"/>
      <c r="J262" s="4">
        <v>183.82210000000001</v>
      </c>
    </row>
    <row r="263" spans="1:10" x14ac:dyDescent="0.3">
      <c r="A263" s="3" t="s">
        <v>88</v>
      </c>
      <c r="B263" s="4"/>
      <c r="C263" s="4"/>
      <c r="D263" s="4"/>
      <c r="E263" s="4"/>
      <c r="F263" s="4"/>
      <c r="G263" s="4">
        <v>579.64800000000002</v>
      </c>
      <c r="H263" s="31"/>
      <c r="I263" s="4"/>
      <c r="J263" s="4">
        <v>579.64800000000002</v>
      </c>
    </row>
    <row r="264" spans="1:10" x14ac:dyDescent="0.3">
      <c r="A264" s="29" t="s">
        <v>35</v>
      </c>
      <c r="B264" s="30"/>
      <c r="C264" s="30"/>
      <c r="D264" s="30"/>
      <c r="E264" s="30"/>
      <c r="F264" s="30"/>
      <c r="G264" s="30">
        <v>2248.5396000000001</v>
      </c>
      <c r="H264" s="32"/>
      <c r="I264" s="30"/>
      <c r="J264" s="30">
        <v>2248.5396000000001</v>
      </c>
    </row>
    <row r="265" spans="1:10" x14ac:dyDescent="0.3">
      <c r="A265" s="3" t="s">
        <v>89</v>
      </c>
      <c r="B265" s="4"/>
      <c r="C265" s="4"/>
      <c r="D265" s="4"/>
      <c r="E265" s="4"/>
      <c r="F265" s="4"/>
      <c r="G265" s="4">
        <v>667.07100000000003</v>
      </c>
      <c r="H265" s="32"/>
      <c r="I265" s="4"/>
      <c r="J265" s="4">
        <v>667.07100000000003</v>
      </c>
    </row>
    <row r="266" spans="1:10" x14ac:dyDescent="0.3">
      <c r="A266" s="3" t="s">
        <v>90</v>
      </c>
      <c r="B266" s="4"/>
      <c r="C266" s="4"/>
      <c r="D266" s="4"/>
      <c r="E266" s="4"/>
      <c r="F266" s="4"/>
      <c r="G266" s="4">
        <v>1581.4685999999999</v>
      </c>
      <c r="H266" s="32"/>
      <c r="I266" s="4"/>
      <c r="J266" s="4">
        <v>1581.4685999999999</v>
      </c>
    </row>
    <row r="267" spans="1:10" x14ac:dyDescent="0.3">
      <c r="A267" s="34" t="s">
        <v>36</v>
      </c>
      <c r="B267" s="35">
        <v>3550.5297903893124</v>
      </c>
      <c r="C267" s="35">
        <v>2270.5899410527213</v>
      </c>
      <c r="D267" s="35">
        <v>-255.09863618407169</v>
      </c>
      <c r="E267" s="35">
        <v>267.71154852439156</v>
      </c>
      <c r="F267" s="35">
        <v>15.084245107927746</v>
      </c>
      <c r="G267" s="35">
        <v>7931.5778099999998</v>
      </c>
      <c r="H267" s="36">
        <v>0</v>
      </c>
      <c r="I267" s="35">
        <v>-242.87769520542597</v>
      </c>
      <c r="J267" s="35">
        <v>13537.517003684856</v>
      </c>
    </row>
    <row r="268" spans="1:10" x14ac:dyDescent="0.3">
      <c r="A268" s="33"/>
      <c r="B268" s="33"/>
      <c r="C268" s="33"/>
      <c r="D268" s="33"/>
      <c r="E268" s="33"/>
      <c r="F268" s="33"/>
      <c r="G268" s="33"/>
      <c r="H268" s="33"/>
      <c r="I268" s="33"/>
      <c r="J268" s="33"/>
    </row>
    <row r="269" spans="1:10" x14ac:dyDescent="0.3">
      <c r="A269" s="33"/>
      <c r="B269" s="33"/>
      <c r="C269" s="33"/>
      <c r="D269" s="33"/>
      <c r="E269" s="33"/>
      <c r="F269" s="33"/>
      <c r="G269" s="33"/>
      <c r="H269" s="33"/>
      <c r="I269" s="33"/>
      <c r="J269" s="33"/>
    </row>
    <row r="270" spans="1:10" x14ac:dyDescent="0.3">
      <c r="A270" s="33"/>
      <c r="B270" s="33"/>
      <c r="C270" s="33"/>
      <c r="D270" s="33"/>
      <c r="E270" s="33"/>
      <c r="F270" s="33"/>
      <c r="G270" s="33"/>
      <c r="H270" s="33"/>
      <c r="I270" s="33"/>
      <c r="J270" s="33"/>
    </row>
    <row r="271" spans="1:10" x14ac:dyDescent="0.3">
      <c r="A271" s="33"/>
      <c r="B271" s="33"/>
      <c r="C271" s="33"/>
      <c r="D271" s="33"/>
      <c r="E271" s="33"/>
      <c r="F271" s="33"/>
      <c r="G271" s="33"/>
      <c r="H271" s="33"/>
      <c r="I271" s="33"/>
      <c r="J271" s="33"/>
    </row>
    <row r="272" spans="1:10" x14ac:dyDescent="0.3">
      <c r="A272" s="33"/>
      <c r="B272" s="33"/>
      <c r="C272" s="33"/>
      <c r="D272" s="33"/>
      <c r="E272" s="33"/>
      <c r="F272" s="33"/>
      <c r="G272" s="33"/>
      <c r="H272" s="33"/>
      <c r="I272" s="33"/>
      <c r="J272" s="33"/>
    </row>
    <row r="273" spans="1:10" ht="40.200000000000003" x14ac:dyDescent="0.3">
      <c r="A273" s="23" t="s">
        <v>101</v>
      </c>
      <c r="B273" s="23" t="s">
        <v>28</v>
      </c>
      <c r="C273" s="23" t="s">
        <v>29</v>
      </c>
      <c r="D273" s="23" t="s">
        <v>95</v>
      </c>
      <c r="E273" s="24" t="s">
        <v>31</v>
      </c>
      <c r="F273" s="24" t="s">
        <v>32</v>
      </c>
      <c r="G273" s="23" t="s">
        <v>33</v>
      </c>
      <c r="H273" s="25" t="s">
        <v>34</v>
      </c>
      <c r="I273" s="23" t="s">
        <v>35</v>
      </c>
      <c r="J273" s="23" t="s">
        <v>36</v>
      </c>
    </row>
    <row r="274" spans="1:10" x14ac:dyDescent="0.3">
      <c r="A274" s="26" t="s">
        <v>37</v>
      </c>
      <c r="B274" s="27">
        <v>1947.0367645664364</v>
      </c>
      <c r="C274" s="27">
        <v>1977.3098864128854</v>
      </c>
      <c r="D274" s="27">
        <v>-144.25796010018783</v>
      </c>
      <c r="E274" s="27">
        <v>117.05854756508909</v>
      </c>
      <c r="F274" s="27">
        <v>8.5188393471090578</v>
      </c>
      <c r="G274" s="28"/>
      <c r="H274" s="28"/>
      <c r="I274" s="27">
        <v>-11.934000242707288</v>
      </c>
      <c r="J274" s="27">
        <v>3893.7320775486255</v>
      </c>
    </row>
    <row r="275" spans="1:10" x14ac:dyDescent="0.3">
      <c r="A275" s="29" t="s">
        <v>38</v>
      </c>
      <c r="B275" s="30">
        <v>1490.5453083299121</v>
      </c>
      <c r="C275" s="30">
        <v>486.64006451807194</v>
      </c>
      <c r="D275" s="30"/>
      <c r="E275" s="30">
        <v>117.05854756508909</v>
      </c>
      <c r="F275" s="30"/>
      <c r="G275" s="31"/>
      <c r="H275" s="31"/>
      <c r="I275" s="30"/>
      <c r="J275" s="30">
        <v>2094.2439204130733</v>
      </c>
    </row>
    <row r="276" spans="1:10" x14ac:dyDescent="0.3">
      <c r="A276" s="3" t="s">
        <v>39</v>
      </c>
      <c r="B276" s="4">
        <v>38.017064213629254</v>
      </c>
      <c r="C276" s="4">
        <v>223.86520014051439</v>
      </c>
      <c r="D276" s="4"/>
      <c r="E276" s="4">
        <v>15.611385815570424</v>
      </c>
      <c r="F276" s="4"/>
      <c r="G276" s="32"/>
      <c r="H276" s="32"/>
      <c r="I276" s="4"/>
      <c r="J276" s="4">
        <v>277.4936501697141</v>
      </c>
    </row>
    <row r="277" spans="1:10" x14ac:dyDescent="0.3">
      <c r="A277" s="3" t="s">
        <v>40</v>
      </c>
      <c r="B277" s="4">
        <v>1289.7438876562646</v>
      </c>
      <c r="C277" s="4">
        <v>262.77486437755755</v>
      </c>
      <c r="D277" s="4"/>
      <c r="E277" s="4">
        <v>88.958053097062319</v>
      </c>
      <c r="F277" s="4"/>
      <c r="G277" s="32"/>
      <c r="H277" s="32"/>
      <c r="I277" s="4"/>
      <c r="J277" s="4">
        <v>1641.4768051308845</v>
      </c>
    </row>
    <row r="278" spans="1:10" x14ac:dyDescent="0.3">
      <c r="A278" s="3" t="s">
        <v>85</v>
      </c>
      <c r="B278" s="4"/>
      <c r="C278" s="4"/>
      <c r="D278" s="4"/>
      <c r="E278" s="4">
        <v>12.489108652456341</v>
      </c>
      <c r="F278" s="4"/>
      <c r="G278" s="32"/>
      <c r="H278" s="32"/>
      <c r="I278" s="4"/>
      <c r="J278" s="4">
        <v>12.489108652456341</v>
      </c>
    </row>
    <row r="279" spans="1:10" x14ac:dyDescent="0.3">
      <c r="A279" s="3" t="s">
        <v>86</v>
      </c>
      <c r="B279" s="4">
        <v>162.78435646001827</v>
      </c>
      <c r="C279" s="4"/>
      <c r="D279" s="4"/>
      <c r="E279" s="4"/>
      <c r="F279" s="4"/>
      <c r="G279" s="32"/>
      <c r="H279" s="32"/>
      <c r="I279" s="4"/>
      <c r="J279" s="4">
        <v>162.78435646001827</v>
      </c>
    </row>
    <row r="280" spans="1:10" x14ac:dyDescent="0.3">
      <c r="A280" s="29" t="s">
        <v>41</v>
      </c>
      <c r="B280" s="30">
        <v>456.49145623652441</v>
      </c>
      <c r="C280" s="30">
        <v>1490.6698218948134</v>
      </c>
      <c r="D280" s="30"/>
      <c r="E280" s="30"/>
      <c r="F280" s="30">
        <v>8.5188393471090578</v>
      </c>
      <c r="G280" s="31"/>
      <c r="H280" s="31"/>
      <c r="I280" s="30"/>
      <c r="J280" s="30">
        <v>1955.6801174784468</v>
      </c>
    </row>
    <row r="281" spans="1:10" x14ac:dyDescent="0.3">
      <c r="A281" s="3" t="s">
        <v>42</v>
      </c>
      <c r="B281" s="4">
        <v>456.49145623652441</v>
      </c>
      <c r="C281" s="4">
        <v>1028.778</v>
      </c>
      <c r="D281" s="4"/>
      <c r="E281" s="4"/>
      <c r="F281" s="4"/>
      <c r="G281" s="32"/>
      <c r="H281" s="32"/>
      <c r="I281" s="4"/>
      <c r="J281" s="4">
        <v>1485.2694562365245</v>
      </c>
    </row>
    <row r="282" spans="1:10" x14ac:dyDescent="0.3">
      <c r="A282" s="3" t="s">
        <v>44</v>
      </c>
      <c r="B282" s="4"/>
      <c r="C282" s="4">
        <v>1.1010802358811733</v>
      </c>
      <c r="D282" s="4"/>
      <c r="E282" s="4"/>
      <c r="F282" s="4">
        <v>8.5188393471090578</v>
      </c>
      <c r="G282" s="32"/>
      <c r="H282" s="32"/>
      <c r="I282" s="4"/>
      <c r="J282" s="4">
        <v>9.6199195829902315</v>
      </c>
    </row>
    <row r="283" spans="1:10" x14ac:dyDescent="0.3">
      <c r="A283" s="3" t="s">
        <v>45</v>
      </c>
      <c r="B283" s="4"/>
      <c r="C283" s="4">
        <v>460.79074165893218</v>
      </c>
      <c r="D283" s="4"/>
      <c r="E283" s="4"/>
      <c r="F283" s="4"/>
      <c r="G283" s="32"/>
      <c r="H283" s="32"/>
      <c r="I283" s="4"/>
      <c r="J283" s="4">
        <v>460.79074165893218</v>
      </c>
    </row>
    <row r="284" spans="1:10" x14ac:dyDescent="0.3">
      <c r="A284" s="29" t="s">
        <v>46</v>
      </c>
      <c r="B284" s="30"/>
      <c r="C284" s="30"/>
      <c r="D284" s="30">
        <v>-144.25796010018783</v>
      </c>
      <c r="E284" s="30"/>
      <c r="F284" s="30"/>
      <c r="G284" s="31"/>
      <c r="H284" s="31"/>
      <c r="I284" s="30"/>
      <c r="J284" s="30">
        <v>-144.25796010018783</v>
      </c>
    </row>
    <row r="285" spans="1:10" x14ac:dyDescent="0.3">
      <c r="A285" s="3" t="s">
        <v>47</v>
      </c>
      <c r="B285" s="4"/>
      <c r="C285" s="4"/>
      <c r="D285" s="4">
        <v>-9.3077721657232875</v>
      </c>
      <c r="E285" s="4"/>
      <c r="F285" s="4"/>
      <c r="G285" s="32"/>
      <c r="H285" s="32"/>
      <c r="I285" s="4"/>
      <c r="J285" s="4">
        <v>-9.3077721657232875</v>
      </c>
    </row>
    <row r="286" spans="1:10" x14ac:dyDescent="0.3">
      <c r="A286" s="3" t="s">
        <v>48</v>
      </c>
      <c r="B286" s="4"/>
      <c r="C286" s="4"/>
      <c r="D286" s="4">
        <v>-134.95018793446454</v>
      </c>
      <c r="E286" s="4"/>
      <c r="F286" s="4"/>
      <c r="G286" s="32"/>
      <c r="H286" s="32"/>
      <c r="I286" s="4"/>
      <c r="J286" s="4">
        <v>-134.95018793446454</v>
      </c>
    </row>
    <row r="287" spans="1:10" x14ac:dyDescent="0.3">
      <c r="A287" s="29" t="s">
        <v>49</v>
      </c>
      <c r="B287" s="30"/>
      <c r="C287" s="30"/>
      <c r="D287" s="30"/>
      <c r="E287" s="30"/>
      <c r="F287" s="30"/>
      <c r="G287" s="31"/>
      <c r="H287" s="31"/>
      <c r="I287" s="30">
        <v>-11.934000242707288</v>
      </c>
      <c r="J287" s="30">
        <v>-11.934000242707288</v>
      </c>
    </row>
    <row r="288" spans="1:10" x14ac:dyDescent="0.3">
      <c r="A288" s="3" t="s">
        <v>87</v>
      </c>
      <c r="B288" s="4"/>
      <c r="C288" s="4"/>
      <c r="D288" s="4"/>
      <c r="E288" s="4"/>
      <c r="F288" s="4"/>
      <c r="G288" s="32"/>
      <c r="H288" s="32"/>
      <c r="I288" s="4">
        <v>-0.38759999999999989</v>
      </c>
      <c r="J288" s="4">
        <v>-0.38759999999999989</v>
      </c>
    </row>
    <row r="289" spans="1:10" x14ac:dyDescent="0.3">
      <c r="A289" s="3" t="s">
        <v>50</v>
      </c>
      <c r="B289" s="4"/>
      <c r="C289" s="4"/>
      <c r="D289" s="4"/>
      <c r="E289" s="4"/>
      <c r="F289" s="4"/>
      <c r="G289" s="32"/>
      <c r="H289" s="32"/>
      <c r="I289" s="4">
        <v>-11.546400242707289</v>
      </c>
      <c r="J289" s="4">
        <v>-11.546400242707289</v>
      </c>
    </row>
    <row r="290" spans="1:10" x14ac:dyDescent="0.3">
      <c r="A290" s="26" t="s">
        <v>51</v>
      </c>
      <c r="B290" s="27">
        <v>28.492345762045218</v>
      </c>
      <c r="C290" s="27">
        <v>112.63600418902081</v>
      </c>
      <c r="D290" s="27">
        <v>0.19080368832328751</v>
      </c>
      <c r="E290" s="27">
        <v>13.556760264649157</v>
      </c>
      <c r="F290" s="27"/>
      <c r="G290" s="28"/>
      <c r="H290" s="28"/>
      <c r="I290" s="27">
        <v>50.944216304451629</v>
      </c>
      <c r="J290" s="27">
        <v>205.8201302084901</v>
      </c>
    </row>
    <row r="291" spans="1:10" x14ac:dyDescent="0.3">
      <c r="A291" s="29" t="s">
        <v>52</v>
      </c>
      <c r="B291" s="30">
        <v>28.492345762045218</v>
      </c>
      <c r="C291" s="30">
        <v>112.63600418902081</v>
      </c>
      <c r="D291" s="30">
        <v>0.19080368832328751</v>
      </c>
      <c r="E291" s="30">
        <v>13.556760264649157</v>
      </c>
      <c r="F291" s="30"/>
      <c r="G291" s="31"/>
      <c r="H291" s="31"/>
      <c r="I291" s="30"/>
      <c r="J291" s="30">
        <v>154.87591390403847</v>
      </c>
    </row>
    <row r="292" spans="1:10" x14ac:dyDescent="0.3">
      <c r="A292" s="3" t="s">
        <v>54</v>
      </c>
      <c r="B292" s="4">
        <v>2.8734704347142564E-2</v>
      </c>
      <c r="C292" s="4"/>
      <c r="D292" s="4"/>
      <c r="E292" s="4"/>
      <c r="F292" s="4"/>
      <c r="G292" s="32"/>
      <c r="H292" s="32"/>
      <c r="I292" s="4"/>
      <c r="J292" s="4">
        <v>2.8734704347142564E-2</v>
      </c>
    </row>
    <row r="293" spans="1:10" x14ac:dyDescent="0.3">
      <c r="A293" s="3" t="s">
        <v>56</v>
      </c>
      <c r="B293" s="4">
        <v>1.6566745504778466</v>
      </c>
      <c r="C293" s="4"/>
      <c r="D293" s="4"/>
      <c r="E293" s="4"/>
      <c r="F293" s="4"/>
      <c r="G293" s="32"/>
      <c r="H293" s="32"/>
      <c r="I293" s="4"/>
      <c r="J293" s="4">
        <v>1.6566745504778466</v>
      </c>
    </row>
    <row r="294" spans="1:10" x14ac:dyDescent="0.3">
      <c r="A294" s="3" t="s">
        <v>58</v>
      </c>
      <c r="B294" s="4">
        <v>24.568254941002436</v>
      </c>
      <c r="C294" s="4">
        <v>112.61705906422598</v>
      </c>
      <c r="D294" s="4"/>
      <c r="E294" s="4">
        <v>13.54345477805346</v>
      </c>
      <c r="F294" s="4"/>
      <c r="G294" s="32"/>
      <c r="H294" s="32"/>
      <c r="I294" s="4"/>
      <c r="J294" s="4">
        <v>150.72876878328188</v>
      </c>
    </row>
    <row r="295" spans="1:10" x14ac:dyDescent="0.3">
      <c r="A295" s="3" t="s">
        <v>59</v>
      </c>
      <c r="B295" s="4">
        <v>2.2386815662177941</v>
      </c>
      <c r="C295" s="4"/>
      <c r="D295" s="4"/>
      <c r="E295" s="4"/>
      <c r="F295" s="4"/>
      <c r="G295" s="32"/>
      <c r="H295" s="32"/>
      <c r="I295" s="4"/>
      <c r="J295" s="4">
        <v>2.2386815662177941</v>
      </c>
    </row>
    <row r="296" spans="1:10" x14ac:dyDescent="0.3">
      <c r="A296" s="3" t="s">
        <v>60</v>
      </c>
      <c r="B296" s="4"/>
      <c r="C296" s="4">
        <v>1.6220131731923583E-2</v>
      </c>
      <c r="D296" s="4"/>
      <c r="E296" s="4">
        <v>1.3305486595695269E-2</v>
      </c>
      <c r="F296" s="4"/>
      <c r="G296" s="32"/>
      <c r="H296" s="32"/>
      <c r="I296" s="4"/>
      <c r="J296" s="4">
        <v>2.9525618327618852E-2</v>
      </c>
    </row>
    <row r="297" spans="1:10" x14ac:dyDescent="0.3">
      <c r="A297" s="3" t="s">
        <v>61</v>
      </c>
      <c r="B297" s="4"/>
      <c r="C297" s="4"/>
      <c r="D297" s="4">
        <v>0.19080368832328751</v>
      </c>
      <c r="E297" s="4"/>
      <c r="F297" s="4"/>
      <c r="G297" s="32"/>
      <c r="H297" s="32"/>
      <c r="I297" s="4"/>
      <c r="J297" s="4">
        <v>0.19080368832328751</v>
      </c>
    </row>
    <row r="298" spans="1:10" x14ac:dyDescent="0.3">
      <c r="A298" s="3" t="s">
        <v>63</v>
      </c>
      <c r="B298" s="4"/>
      <c r="C298" s="4">
        <v>2.7249930628993739E-3</v>
      </c>
      <c r="D298" s="4"/>
      <c r="E298" s="4"/>
      <c r="F298" s="4"/>
      <c r="G298" s="31"/>
      <c r="H298" s="31"/>
      <c r="I298" s="4"/>
      <c r="J298" s="4">
        <v>2.7249930628993739E-3</v>
      </c>
    </row>
    <row r="299" spans="1:10" x14ac:dyDescent="0.3">
      <c r="A299" s="29" t="s">
        <v>73</v>
      </c>
      <c r="B299" s="30"/>
      <c r="C299" s="30"/>
      <c r="D299" s="30"/>
      <c r="E299" s="30"/>
      <c r="F299" s="30"/>
      <c r="G299" s="31"/>
      <c r="H299" s="31"/>
      <c r="I299" s="30">
        <v>50.944216304451629</v>
      </c>
      <c r="J299" s="30">
        <v>50.944216304451629</v>
      </c>
    </row>
    <row r="300" spans="1:10" x14ac:dyDescent="0.3">
      <c r="A300" s="34" t="s">
        <v>36</v>
      </c>
      <c r="B300" s="35">
        <v>1975.5291103284817</v>
      </c>
      <c r="C300" s="35">
        <v>2089.9458906019067</v>
      </c>
      <c r="D300" s="35">
        <v>-144.06715641186454</v>
      </c>
      <c r="E300" s="35">
        <v>130.61530782973824</v>
      </c>
      <c r="F300" s="35">
        <v>8.5188393471090578</v>
      </c>
      <c r="G300" s="36">
        <v>0</v>
      </c>
      <c r="H300" s="36">
        <v>0</v>
      </c>
      <c r="I300" s="35">
        <v>39.010216061744345</v>
      </c>
      <c r="J300" s="35">
        <v>4099.5522077571159</v>
      </c>
    </row>
    <row r="301" spans="1:10" x14ac:dyDescent="0.3">
      <c r="A301" s="33"/>
      <c r="B301" s="33"/>
      <c r="C301" s="33"/>
      <c r="D301" s="33"/>
      <c r="E301" s="33"/>
      <c r="F301" s="33"/>
      <c r="G301" s="33"/>
      <c r="H301" s="33"/>
      <c r="I301" s="33"/>
      <c r="J301" s="33"/>
    </row>
    <row r="302" spans="1:10" x14ac:dyDescent="0.3">
      <c r="A302" s="33"/>
      <c r="B302" s="33"/>
      <c r="C302" s="33"/>
      <c r="D302" s="33"/>
      <c r="E302" s="33"/>
      <c r="F302" s="33"/>
      <c r="G302" s="33"/>
      <c r="H302" s="33"/>
      <c r="I302" s="33"/>
      <c r="J302" s="33"/>
    </row>
    <row r="303" spans="1:10" x14ac:dyDescent="0.3">
      <c r="A303" s="33"/>
      <c r="B303" s="33"/>
      <c r="C303" s="33"/>
      <c r="D303" s="33"/>
      <c r="E303" s="33"/>
      <c r="F303" s="33"/>
      <c r="G303" s="33"/>
      <c r="H303" s="33"/>
      <c r="I303" s="33"/>
      <c r="J303" s="33"/>
    </row>
    <row r="304" spans="1:10" ht="40.200000000000003" x14ac:dyDescent="0.3">
      <c r="A304" s="23" t="s">
        <v>102</v>
      </c>
      <c r="B304" s="23" t="s">
        <v>28</v>
      </c>
      <c r="C304" s="23" t="s">
        <v>29</v>
      </c>
      <c r="D304" s="23" t="s">
        <v>95</v>
      </c>
      <c r="E304" s="24" t="s">
        <v>31</v>
      </c>
      <c r="F304" s="24" t="s">
        <v>32</v>
      </c>
      <c r="G304" s="23" t="s">
        <v>33</v>
      </c>
      <c r="H304" s="25" t="s">
        <v>34</v>
      </c>
      <c r="I304" s="23" t="s">
        <v>35</v>
      </c>
      <c r="J304" s="23" t="s">
        <v>36</v>
      </c>
    </row>
    <row r="305" spans="1:10" x14ac:dyDescent="0.3">
      <c r="A305" s="26" t="s">
        <v>37</v>
      </c>
      <c r="B305" s="27">
        <v>560.13272172193047</v>
      </c>
      <c r="C305" s="27">
        <v>150.62656271067468</v>
      </c>
      <c r="D305" s="27">
        <v>-41.436049052107016</v>
      </c>
      <c r="E305" s="27">
        <v>33.62340432033546</v>
      </c>
      <c r="F305" s="27">
        <v>2.4469155449631974</v>
      </c>
      <c r="G305" s="28"/>
      <c r="H305" s="28"/>
      <c r="I305" s="27">
        <v>-0.37814743125591826</v>
      </c>
      <c r="J305" s="27">
        <v>705.01540781454071</v>
      </c>
    </row>
    <row r="306" spans="1:10" x14ac:dyDescent="0.3">
      <c r="A306" s="29" t="s">
        <v>38</v>
      </c>
      <c r="B306" s="30">
        <v>429.01203791808558</v>
      </c>
      <c r="C306" s="30">
        <v>139.06089246565989</v>
      </c>
      <c r="D306" s="30"/>
      <c r="E306" s="30">
        <v>33.62340432033546</v>
      </c>
      <c r="F306" s="30"/>
      <c r="G306" s="31"/>
      <c r="H306" s="31"/>
      <c r="I306" s="30"/>
      <c r="J306" s="30">
        <v>601.69633470408087</v>
      </c>
    </row>
    <row r="307" spans="1:10" x14ac:dyDescent="0.3">
      <c r="A307" s="3" t="s">
        <v>39</v>
      </c>
      <c r="B307" s="4">
        <v>10.919861451520646</v>
      </c>
      <c r="C307" s="4">
        <v>63.582546851683119</v>
      </c>
      <c r="D307" s="4"/>
      <c r="E307" s="4">
        <v>4.4841487289580888</v>
      </c>
      <c r="F307" s="4"/>
      <c r="G307" s="32"/>
      <c r="H307" s="32"/>
      <c r="I307" s="4"/>
      <c r="J307" s="4">
        <v>78.986557032161855</v>
      </c>
    </row>
    <row r="308" spans="1:10" x14ac:dyDescent="0.3">
      <c r="A308" s="3" t="s">
        <v>40</v>
      </c>
      <c r="B308" s="4">
        <v>371.33468333059892</v>
      </c>
      <c r="C308" s="4">
        <v>75.478345613976757</v>
      </c>
      <c r="D308" s="4"/>
      <c r="E308" s="4">
        <v>25.551936608210898</v>
      </c>
      <c r="F308" s="4"/>
      <c r="G308" s="32"/>
      <c r="H308" s="32"/>
      <c r="I308" s="4"/>
      <c r="J308" s="4">
        <v>472.36496555278654</v>
      </c>
    </row>
    <row r="309" spans="1:10" x14ac:dyDescent="0.3">
      <c r="A309" s="3" t="s">
        <v>85</v>
      </c>
      <c r="B309" s="4"/>
      <c r="C309" s="4"/>
      <c r="D309" s="4"/>
      <c r="E309" s="4">
        <v>3.5873189831664711</v>
      </c>
      <c r="F309" s="4"/>
      <c r="G309" s="32"/>
      <c r="H309" s="32"/>
      <c r="I309" s="4"/>
      <c r="J309" s="4">
        <v>3.5873189831664711</v>
      </c>
    </row>
    <row r="310" spans="1:10" x14ac:dyDescent="0.3">
      <c r="A310" s="3" t="s">
        <v>86</v>
      </c>
      <c r="B310" s="4">
        <v>46.757493135966016</v>
      </c>
      <c r="C310" s="4"/>
      <c r="D310" s="4"/>
      <c r="E310" s="4"/>
      <c r="F310" s="4"/>
      <c r="G310" s="32"/>
      <c r="H310" s="32"/>
      <c r="I310" s="4"/>
      <c r="J310" s="4">
        <v>46.757493135966016</v>
      </c>
    </row>
    <row r="311" spans="1:10" x14ac:dyDescent="0.3">
      <c r="A311" s="29" t="s">
        <v>41</v>
      </c>
      <c r="B311" s="30">
        <v>131.12068380384483</v>
      </c>
      <c r="C311" s="30">
        <v>11.565670245014779</v>
      </c>
      <c r="D311" s="30"/>
      <c r="E311" s="30"/>
      <c r="F311" s="30">
        <v>2.4469155449631974</v>
      </c>
      <c r="G311" s="31"/>
      <c r="H311" s="31"/>
      <c r="I311" s="30"/>
      <c r="J311" s="30">
        <v>145.1332695938228</v>
      </c>
    </row>
    <row r="312" spans="1:10" x14ac:dyDescent="0.3">
      <c r="A312" s="3" t="s">
        <v>42</v>
      </c>
      <c r="B312" s="4">
        <v>131.12068380384483</v>
      </c>
      <c r="C312" s="4"/>
      <c r="D312" s="4"/>
      <c r="E312" s="4"/>
      <c r="F312" s="4"/>
      <c r="G312" s="32"/>
      <c r="H312" s="32"/>
      <c r="I312" s="4"/>
      <c r="J312" s="4">
        <v>131.12068380384483</v>
      </c>
    </row>
    <row r="313" spans="1:10" x14ac:dyDescent="0.3">
      <c r="A313" s="3" t="s">
        <v>44</v>
      </c>
      <c r="B313" s="4"/>
      <c r="C313" s="4">
        <v>0.10675986597186712</v>
      </c>
      <c r="D313" s="4"/>
      <c r="E313" s="4"/>
      <c r="F313" s="4">
        <v>2.4469155449631974</v>
      </c>
      <c r="G313" s="32"/>
      <c r="H313" s="32"/>
      <c r="I313" s="4"/>
      <c r="J313" s="4">
        <v>2.5536754109350643</v>
      </c>
    </row>
    <row r="314" spans="1:10" x14ac:dyDescent="0.3">
      <c r="A314" s="3" t="s">
        <v>45</v>
      </c>
      <c r="B314" s="4"/>
      <c r="C314" s="4">
        <v>11.458910379042912</v>
      </c>
      <c r="D314" s="4"/>
      <c r="E314" s="4"/>
      <c r="F314" s="4"/>
      <c r="G314" s="32"/>
      <c r="H314" s="32"/>
      <c r="I314" s="4"/>
      <c r="J314" s="4">
        <v>11.458910379042912</v>
      </c>
    </row>
    <row r="315" spans="1:10" x14ac:dyDescent="0.3">
      <c r="A315" s="29" t="s">
        <v>46</v>
      </c>
      <c r="B315" s="30"/>
      <c r="C315" s="30"/>
      <c r="D315" s="30">
        <v>-41.436049052107016</v>
      </c>
      <c r="E315" s="30"/>
      <c r="F315" s="30"/>
      <c r="G315" s="31"/>
      <c r="H315" s="31"/>
      <c r="I315" s="30"/>
      <c r="J315" s="30">
        <v>-41.436049052107016</v>
      </c>
    </row>
    <row r="316" spans="1:10" x14ac:dyDescent="0.3">
      <c r="A316" s="3" t="s">
        <v>47</v>
      </c>
      <c r="B316" s="4"/>
      <c r="C316" s="4"/>
      <c r="D316" s="4">
        <v>-2.6735252859314786</v>
      </c>
      <c r="E316" s="4"/>
      <c r="F316" s="4"/>
      <c r="G316" s="32"/>
      <c r="H316" s="32"/>
      <c r="I316" s="4"/>
      <c r="J316" s="4">
        <v>-2.6735252859314786</v>
      </c>
    </row>
    <row r="317" spans="1:10" x14ac:dyDescent="0.3">
      <c r="A317" s="3" t="s">
        <v>48</v>
      </c>
      <c r="B317" s="4"/>
      <c r="C317" s="4"/>
      <c r="D317" s="4">
        <v>-38.762523766175541</v>
      </c>
      <c r="E317" s="4"/>
      <c r="F317" s="4"/>
      <c r="G317" s="32"/>
      <c r="H317" s="32"/>
      <c r="I317" s="4"/>
      <c r="J317" s="4">
        <v>-38.762523766175541</v>
      </c>
    </row>
    <row r="318" spans="1:10" x14ac:dyDescent="0.3">
      <c r="A318" s="29" t="s">
        <v>49</v>
      </c>
      <c r="B318" s="30"/>
      <c r="C318" s="30"/>
      <c r="D318" s="30"/>
      <c r="E318" s="30"/>
      <c r="F318" s="30"/>
      <c r="G318" s="31"/>
      <c r="H318" s="31"/>
      <c r="I318" s="30">
        <v>-0.37814743125591826</v>
      </c>
      <c r="J318" s="30">
        <v>-0.37814743125591826</v>
      </c>
    </row>
    <row r="319" spans="1:10" x14ac:dyDescent="0.3">
      <c r="A319" s="3" t="s">
        <v>87</v>
      </c>
      <c r="B319" s="4"/>
      <c r="C319" s="4"/>
      <c r="D319" s="4"/>
      <c r="E319" s="4"/>
      <c r="F319" s="4"/>
      <c r="G319" s="32"/>
      <c r="H319" s="32"/>
      <c r="I319" s="4">
        <v>-4.5980000000000007E-2</v>
      </c>
      <c r="J319" s="4">
        <v>-4.5980000000000007E-2</v>
      </c>
    </row>
    <row r="320" spans="1:10" x14ac:dyDescent="0.3">
      <c r="A320" s="3" t="s">
        <v>50</v>
      </c>
      <c r="B320" s="4"/>
      <c r="C320" s="4"/>
      <c r="D320" s="4"/>
      <c r="E320" s="4"/>
      <c r="F320" s="4"/>
      <c r="G320" s="32"/>
      <c r="H320" s="32"/>
      <c r="I320" s="4">
        <v>-0.33216743125591824</v>
      </c>
      <c r="J320" s="4">
        <v>-0.33216743125591824</v>
      </c>
    </row>
    <row r="321" spans="1:10" x14ac:dyDescent="0.3">
      <c r="A321" s="26" t="s">
        <v>51</v>
      </c>
      <c r="B321" s="27">
        <v>9.0293898009060491</v>
      </c>
      <c r="C321" s="27">
        <v>31.382947642833432</v>
      </c>
      <c r="D321" s="27">
        <v>5.4805648043240195E-2</v>
      </c>
      <c r="E321" s="27">
        <v>3.893986736839532</v>
      </c>
      <c r="F321" s="27"/>
      <c r="G321" s="28"/>
      <c r="H321" s="28"/>
      <c r="I321" s="27">
        <v>5.9683252893757279</v>
      </c>
      <c r="J321" s="27">
        <v>50.329455117997995</v>
      </c>
    </row>
    <row r="322" spans="1:10" x14ac:dyDescent="0.3">
      <c r="A322" s="29" t="s">
        <v>52</v>
      </c>
      <c r="B322" s="30">
        <v>9.0293898009060491</v>
      </c>
      <c r="C322" s="30">
        <v>31.382947642833432</v>
      </c>
      <c r="D322" s="30">
        <v>5.4805648043240195E-2</v>
      </c>
      <c r="E322" s="30">
        <v>3.893986736839532</v>
      </c>
      <c r="F322" s="30"/>
      <c r="G322" s="31"/>
      <c r="H322" s="31"/>
      <c r="I322" s="30"/>
      <c r="J322" s="30">
        <v>44.361129828622268</v>
      </c>
    </row>
    <row r="323" spans="1:10" x14ac:dyDescent="0.3">
      <c r="A323" s="3" t="s">
        <v>54</v>
      </c>
      <c r="B323" s="4">
        <v>8.2536354874234545E-3</v>
      </c>
      <c r="C323" s="4"/>
      <c r="D323" s="4"/>
      <c r="E323" s="4"/>
      <c r="F323" s="4"/>
      <c r="G323" s="32"/>
      <c r="H323" s="32"/>
      <c r="I323" s="4"/>
      <c r="J323" s="4">
        <v>8.2536354874234545E-3</v>
      </c>
    </row>
    <row r="324" spans="1:10" x14ac:dyDescent="0.3">
      <c r="A324" s="3" t="s">
        <v>56</v>
      </c>
      <c r="B324" s="4">
        <v>0.48863789577323447</v>
      </c>
      <c r="C324" s="4"/>
      <c r="D324" s="4"/>
      <c r="E324" s="4"/>
      <c r="F324" s="4"/>
      <c r="G324" s="32"/>
      <c r="H324" s="32"/>
      <c r="I324" s="4"/>
      <c r="J324" s="4">
        <v>0.48863789577323447</v>
      </c>
    </row>
    <row r="325" spans="1:10" x14ac:dyDescent="0.3">
      <c r="A325" s="3" t="s">
        <v>58</v>
      </c>
      <c r="B325" s="4">
        <v>7.8701767755889245</v>
      </c>
      <c r="C325" s="4">
        <v>31.377629326827883</v>
      </c>
      <c r="D325" s="4"/>
      <c r="E325" s="4">
        <v>3.8901649248933596</v>
      </c>
      <c r="F325" s="4"/>
      <c r="G325" s="32"/>
      <c r="H325" s="32"/>
      <c r="I325" s="4"/>
      <c r="J325" s="4">
        <v>43.137971027310172</v>
      </c>
    </row>
    <row r="326" spans="1:10" x14ac:dyDescent="0.3">
      <c r="A326" s="3" t="s">
        <v>59</v>
      </c>
      <c r="B326" s="4">
        <v>0.66232149405646723</v>
      </c>
      <c r="C326" s="4"/>
      <c r="D326" s="4"/>
      <c r="E326" s="4"/>
      <c r="F326" s="4"/>
      <c r="G326" s="32"/>
      <c r="H326" s="32"/>
      <c r="I326" s="4"/>
      <c r="J326" s="4">
        <v>0.66232149405646723</v>
      </c>
    </row>
    <row r="327" spans="1:10" x14ac:dyDescent="0.3">
      <c r="A327" s="3" t="s">
        <v>60</v>
      </c>
      <c r="B327" s="4"/>
      <c r="C327" s="4">
        <v>4.6590023428090058E-3</v>
      </c>
      <c r="D327" s="4"/>
      <c r="E327" s="4">
        <v>3.8218119461725561E-3</v>
      </c>
      <c r="F327" s="4"/>
      <c r="G327" s="32"/>
      <c r="H327" s="32"/>
      <c r="I327" s="4"/>
      <c r="J327" s="4">
        <v>8.4808142889815624E-3</v>
      </c>
    </row>
    <row r="328" spans="1:10" x14ac:dyDescent="0.3">
      <c r="A328" s="3" t="s">
        <v>61</v>
      </c>
      <c r="B328" s="4"/>
      <c r="C328" s="4"/>
      <c r="D328" s="4">
        <v>5.4805648043240195E-2</v>
      </c>
      <c r="E328" s="4"/>
      <c r="F328" s="4"/>
      <c r="G328" s="32"/>
      <c r="H328" s="32"/>
      <c r="I328" s="4"/>
      <c r="J328" s="4">
        <v>5.4805648043240195E-2</v>
      </c>
    </row>
    <row r="329" spans="1:10" x14ac:dyDescent="0.3">
      <c r="A329" s="3" t="s">
        <v>63</v>
      </c>
      <c r="B329" s="4"/>
      <c r="C329" s="4">
        <v>6.5931366274088639E-4</v>
      </c>
      <c r="D329" s="4"/>
      <c r="E329" s="4"/>
      <c r="F329" s="4"/>
      <c r="G329" s="31"/>
      <c r="H329" s="31"/>
      <c r="I329" s="4"/>
      <c r="J329" s="4">
        <v>6.5931366274088639E-4</v>
      </c>
    </row>
    <row r="330" spans="1:10" x14ac:dyDescent="0.3">
      <c r="A330" s="29" t="s">
        <v>73</v>
      </c>
      <c r="B330" s="30"/>
      <c r="C330" s="30"/>
      <c r="D330" s="30"/>
      <c r="E330" s="30"/>
      <c r="F330" s="30"/>
      <c r="G330" s="31"/>
      <c r="H330" s="31"/>
      <c r="I330" s="30">
        <v>5.9683252893757279</v>
      </c>
      <c r="J330" s="30">
        <v>5.9683252893757279</v>
      </c>
    </row>
    <row r="331" spans="1:10" x14ac:dyDescent="0.3">
      <c r="A331" s="34" t="s">
        <v>36</v>
      </c>
      <c r="B331" s="35">
        <v>569.16211152283643</v>
      </c>
      <c r="C331" s="35">
        <v>182.00951035350809</v>
      </c>
      <c r="D331" s="35">
        <v>-41.381243404063774</v>
      </c>
      <c r="E331" s="35">
        <v>37.517391057174997</v>
      </c>
      <c r="F331" s="35">
        <v>2.4469155449631974</v>
      </c>
      <c r="G331" s="36">
        <v>0</v>
      </c>
      <c r="H331" s="36">
        <v>0</v>
      </c>
      <c r="I331" s="35">
        <v>5.5901778581198096</v>
      </c>
      <c r="J331" s="35">
        <v>755.3448629325386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95E40-B375-4CC3-A438-0CC07263C349}">
  <dimension ref="A1:J155"/>
  <sheetViews>
    <sheetView zoomScale="80" zoomScaleNormal="80" workbookViewId="0">
      <selection activeCell="I22" sqref="I22"/>
    </sheetView>
  </sheetViews>
  <sheetFormatPr defaultColWidth="11.5546875" defaultRowHeight="14.4" x14ac:dyDescent="0.3"/>
  <cols>
    <col min="1" max="1" width="15.109375" customWidth="1"/>
    <col min="2" max="2" width="14.44140625" customWidth="1"/>
    <col min="3" max="3" width="9.33203125" customWidth="1"/>
    <col min="4" max="4" width="10.6640625" customWidth="1"/>
    <col min="5" max="5" width="10.33203125" customWidth="1"/>
    <col min="6" max="6" width="9.88671875" customWidth="1"/>
    <col min="7" max="7" width="11" customWidth="1"/>
    <col min="8" max="8" width="10.6640625" customWidth="1"/>
    <col min="9" max="9" width="7.44140625" customWidth="1"/>
    <col min="10" max="10" width="11" customWidth="1"/>
  </cols>
  <sheetData>
    <row r="1" spans="1:10" x14ac:dyDescent="0.3">
      <c r="A1" s="14" t="s">
        <v>8</v>
      </c>
    </row>
    <row r="4" spans="1:10" ht="40.200000000000003" x14ac:dyDescent="0.3">
      <c r="A4" s="23" t="s">
        <v>103</v>
      </c>
      <c r="B4" s="23" t="s">
        <v>28</v>
      </c>
      <c r="C4" s="23" t="s">
        <v>29</v>
      </c>
      <c r="D4" s="23" t="s">
        <v>95</v>
      </c>
      <c r="E4" s="24" t="s">
        <v>31</v>
      </c>
      <c r="F4" s="24" t="s">
        <v>32</v>
      </c>
      <c r="G4" s="23" t="s">
        <v>33</v>
      </c>
      <c r="H4" s="25" t="s">
        <v>34</v>
      </c>
      <c r="I4" s="23" t="s">
        <v>35</v>
      </c>
      <c r="J4" s="23" t="s">
        <v>36</v>
      </c>
    </row>
    <row r="5" spans="1:10" x14ac:dyDescent="0.3">
      <c r="A5" s="26" t="s">
        <v>38</v>
      </c>
      <c r="B5" s="37">
        <v>1.3121222935272183E-2</v>
      </c>
      <c r="C5" s="37">
        <v>98.527440559336952</v>
      </c>
      <c r="D5" s="37"/>
      <c r="E5" s="38"/>
      <c r="F5" s="38"/>
      <c r="G5" s="38"/>
      <c r="H5" s="38"/>
      <c r="I5" s="37"/>
      <c r="J5" s="37">
        <v>98.540561782272221</v>
      </c>
    </row>
    <row r="6" spans="1:10" x14ac:dyDescent="0.3">
      <c r="A6" s="7" t="s">
        <v>39</v>
      </c>
      <c r="B6" s="8">
        <v>6.0639490758522888E-3</v>
      </c>
      <c r="C6" s="8">
        <v>49.754075037508855</v>
      </c>
      <c r="D6" s="8"/>
      <c r="E6" s="39"/>
      <c r="F6" s="39"/>
      <c r="G6" s="39"/>
      <c r="H6" s="39"/>
      <c r="I6" s="8"/>
      <c r="J6" s="8">
        <v>49.760138986584707</v>
      </c>
    </row>
    <row r="7" spans="1:10" x14ac:dyDescent="0.3">
      <c r="A7" s="7" t="s">
        <v>40</v>
      </c>
      <c r="B7" s="8">
        <v>7.0572738594198939E-3</v>
      </c>
      <c r="C7" s="8">
        <v>48.773365521828097</v>
      </c>
      <c r="D7" s="8"/>
      <c r="E7" s="39"/>
      <c r="F7" s="39"/>
      <c r="G7" s="39"/>
      <c r="H7" s="39"/>
      <c r="I7" s="8"/>
      <c r="J7" s="8">
        <v>48.780422795687514</v>
      </c>
    </row>
    <row r="8" spans="1:10" x14ac:dyDescent="0.3">
      <c r="A8" s="26" t="s">
        <v>41</v>
      </c>
      <c r="B8" s="37">
        <v>0.30512263246017934</v>
      </c>
      <c r="C8" s="37">
        <v>9.5512498271985695</v>
      </c>
      <c r="D8" s="37"/>
      <c r="E8" s="38"/>
      <c r="F8" s="38"/>
      <c r="G8" s="38"/>
      <c r="H8" s="38"/>
      <c r="I8" s="37"/>
      <c r="J8" s="37">
        <v>9.856372459658747</v>
      </c>
    </row>
    <row r="9" spans="1:10" x14ac:dyDescent="0.3">
      <c r="A9" s="7" t="s">
        <v>42</v>
      </c>
      <c r="B9" s="8">
        <v>0.29593293706657692</v>
      </c>
      <c r="C9" s="8"/>
      <c r="D9" s="8"/>
      <c r="E9" s="39"/>
      <c r="F9" s="39"/>
      <c r="G9" s="39"/>
      <c r="H9" s="39"/>
      <c r="I9" s="8"/>
      <c r="J9" s="8">
        <v>0.29593293706657692</v>
      </c>
    </row>
    <row r="10" spans="1:10" x14ac:dyDescent="0.3">
      <c r="A10" s="7" t="s">
        <v>43</v>
      </c>
      <c r="B10" s="8">
        <v>3.7090117663168189E-3</v>
      </c>
      <c r="C10" s="8"/>
      <c r="D10" s="8"/>
      <c r="E10" s="39"/>
      <c r="F10" s="39"/>
      <c r="G10" s="39"/>
      <c r="H10" s="39"/>
      <c r="I10" s="8"/>
      <c r="J10" s="8">
        <v>3.7090117663168189E-3</v>
      </c>
    </row>
    <row r="11" spans="1:10" x14ac:dyDescent="0.3">
      <c r="A11" s="7" t="s">
        <v>44</v>
      </c>
      <c r="B11" s="8"/>
      <c r="C11" s="8">
        <v>1.0641610167259128</v>
      </c>
      <c r="D11" s="8"/>
      <c r="E11" s="39"/>
      <c r="F11" s="39"/>
      <c r="G11" s="39"/>
      <c r="H11" s="39"/>
      <c r="I11" s="8"/>
      <c r="J11" s="8">
        <v>1.0641610167259128</v>
      </c>
    </row>
    <row r="12" spans="1:10" x14ac:dyDescent="0.3">
      <c r="A12" s="7" t="s">
        <v>45</v>
      </c>
      <c r="B12" s="8">
        <v>5.480683627285609E-3</v>
      </c>
      <c r="C12" s="8">
        <v>8.4870888104726561</v>
      </c>
      <c r="D12" s="8"/>
      <c r="E12" s="39"/>
      <c r="F12" s="39"/>
      <c r="G12" s="39"/>
      <c r="H12" s="39"/>
      <c r="I12" s="8"/>
      <c r="J12" s="8">
        <v>8.492569494099941</v>
      </c>
    </row>
    <row r="13" spans="1:10" x14ac:dyDescent="0.3">
      <c r="A13" s="26" t="s">
        <v>46</v>
      </c>
      <c r="B13" s="37"/>
      <c r="C13" s="37"/>
      <c r="D13" s="37">
        <v>16.978128859364151</v>
      </c>
      <c r="E13" s="38"/>
      <c r="F13" s="38"/>
      <c r="G13" s="38"/>
      <c r="H13" s="38"/>
      <c r="I13" s="37"/>
      <c r="J13" s="37">
        <v>16.978128859364151</v>
      </c>
    </row>
    <row r="14" spans="1:10" x14ac:dyDescent="0.3">
      <c r="A14" s="7" t="s">
        <v>47</v>
      </c>
      <c r="B14" s="8"/>
      <c r="C14" s="8"/>
      <c r="D14" s="8">
        <v>0.40478356982562286</v>
      </c>
      <c r="E14" s="39"/>
      <c r="F14" s="39"/>
      <c r="G14" s="39"/>
      <c r="H14" s="39"/>
      <c r="I14" s="8"/>
      <c r="J14" s="8">
        <v>0.40478356982562286</v>
      </c>
    </row>
    <row r="15" spans="1:10" x14ac:dyDescent="0.3">
      <c r="A15" s="7" t="s">
        <v>48</v>
      </c>
      <c r="B15" s="8"/>
      <c r="C15" s="8"/>
      <c r="D15" s="8">
        <v>16.57334528953853</v>
      </c>
      <c r="E15" s="39"/>
      <c r="F15" s="39"/>
      <c r="G15" s="39"/>
      <c r="H15" s="39"/>
      <c r="I15" s="8"/>
      <c r="J15" s="8">
        <v>16.57334528953853</v>
      </c>
    </row>
    <row r="16" spans="1:10" x14ac:dyDescent="0.3">
      <c r="A16" s="26" t="s">
        <v>49</v>
      </c>
      <c r="B16" s="37"/>
      <c r="C16" s="37"/>
      <c r="D16" s="37"/>
      <c r="E16" s="38"/>
      <c r="F16" s="38"/>
      <c r="G16" s="38"/>
      <c r="H16" s="38"/>
      <c r="I16" s="37">
        <v>3.2557800000000001</v>
      </c>
      <c r="J16" s="37">
        <v>3.2557800000000001</v>
      </c>
    </row>
    <row r="17" spans="1:10" x14ac:dyDescent="0.3">
      <c r="A17" s="7" t="s">
        <v>50</v>
      </c>
      <c r="B17" s="8"/>
      <c r="C17" s="8"/>
      <c r="D17" s="8"/>
      <c r="E17" s="39"/>
      <c r="F17" s="39"/>
      <c r="G17" s="39"/>
      <c r="H17" s="39"/>
      <c r="I17" s="8">
        <v>3.2557800000000001</v>
      </c>
      <c r="J17" s="8">
        <v>3.2557800000000001</v>
      </c>
    </row>
    <row r="18" spans="1:10" x14ac:dyDescent="0.3">
      <c r="A18" s="34" t="s">
        <v>36</v>
      </c>
      <c r="B18" s="40">
        <v>0.31824385539545152</v>
      </c>
      <c r="C18" s="40">
        <v>108.07869038653553</v>
      </c>
      <c r="D18" s="40">
        <v>16.978128859364151</v>
      </c>
      <c r="E18" s="41">
        <v>0</v>
      </c>
      <c r="F18" s="41">
        <v>0</v>
      </c>
      <c r="G18" s="41">
        <v>0</v>
      </c>
      <c r="H18" s="41">
        <v>0</v>
      </c>
      <c r="I18" s="40">
        <v>3.2557800000000001</v>
      </c>
      <c r="J18" s="40">
        <v>128.63084310129511</v>
      </c>
    </row>
    <row r="19" spans="1:10" x14ac:dyDescent="0.3">
      <c r="A19" s="33"/>
      <c r="B19" s="33"/>
      <c r="C19" s="33"/>
      <c r="D19" s="33"/>
      <c r="E19" s="33"/>
      <c r="F19" s="33"/>
      <c r="G19" s="33"/>
      <c r="H19" s="33"/>
      <c r="I19" s="33"/>
      <c r="J19" s="33"/>
    </row>
    <row r="20" spans="1:10" x14ac:dyDescent="0.3">
      <c r="A20" s="33"/>
      <c r="B20" s="33"/>
      <c r="C20" s="33"/>
      <c r="D20" s="33"/>
      <c r="E20" s="33"/>
      <c r="F20" s="33"/>
      <c r="G20" s="33"/>
      <c r="H20" s="33"/>
      <c r="I20" s="33"/>
      <c r="J20" s="33"/>
    </row>
    <row r="21" spans="1:10" x14ac:dyDescent="0.3">
      <c r="A21" s="33"/>
      <c r="B21" s="33"/>
      <c r="C21" s="33"/>
      <c r="D21" s="33"/>
      <c r="E21" s="33"/>
      <c r="F21" s="33"/>
      <c r="G21" s="33"/>
      <c r="H21" s="33"/>
      <c r="I21" s="33"/>
      <c r="J21" s="33"/>
    </row>
    <row r="22" spans="1:10" x14ac:dyDescent="0.3">
      <c r="A22" s="33"/>
      <c r="B22" s="33"/>
      <c r="C22" s="33"/>
      <c r="D22" s="33"/>
      <c r="E22" s="33"/>
      <c r="F22" s="33"/>
      <c r="G22" s="33"/>
      <c r="H22" s="33"/>
      <c r="I22" s="33"/>
      <c r="J22" s="33"/>
    </row>
    <row r="23" spans="1:10" x14ac:dyDescent="0.3">
      <c r="A23" s="33"/>
      <c r="B23" s="33"/>
      <c r="C23" s="33"/>
      <c r="D23" s="33"/>
      <c r="E23" s="33"/>
      <c r="F23" s="33"/>
      <c r="G23" s="33"/>
      <c r="H23" s="33"/>
      <c r="I23" s="33"/>
      <c r="J23" s="33"/>
    </row>
    <row r="24" spans="1:10" x14ac:dyDescent="0.3">
      <c r="A24" s="33"/>
      <c r="B24" s="33"/>
      <c r="C24" s="33"/>
      <c r="D24" s="33"/>
      <c r="E24" s="33"/>
      <c r="F24" s="33"/>
      <c r="G24" s="33"/>
      <c r="H24" s="33"/>
      <c r="I24" s="33"/>
      <c r="J24" s="33"/>
    </row>
    <row r="25" spans="1:10" ht="40.200000000000003" x14ac:dyDescent="0.3">
      <c r="A25" s="23" t="s">
        <v>104</v>
      </c>
      <c r="B25" s="23" t="s">
        <v>28</v>
      </c>
      <c r="C25" s="23" t="s">
        <v>29</v>
      </c>
      <c r="D25" s="23" t="s">
        <v>95</v>
      </c>
      <c r="E25" s="24" t="s">
        <v>31</v>
      </c>
      <c r="F25" s="24" t="s">
        <v>32</v>
      </c>
      <c r="G25" s="23" t="s">
        <v>33</v>
      </c>
      <c r="H25" s="25" t="s">
        <v>34</v>
      </c>
      <c r="I25" s="23" t="s">
        <v>35</v>
      </c>
      <c r="J25" s="23" t="s">
        <v>36</v>
      </c>
    </row>
    <row r="26" spans="1:10" x14ac:dyDescent="0.3">
      <c r="A26" s="26" t="s">
        <v>38</v>
      </c>
      <c r="B26" s="37">
        <v>7.5685356544939542E-3</v>
      </c>
      <c r="C26" s="37">
        <v>56.832236636630753</v>
      </c>
      <c r="D26" s="37"/>
      <c r="E26" s="38"/>
      <c r="F26" s="38"/>
      <c r="G26" s="38"/>
      <c r="H26" s="38"/>
      <c r="I26" s="37"/>
      <c r="J26" s="37">
        <v>56.839805172285253</v>
      </c>
    </row>
    <row r="27" spans="1:10" x14ac:dyDescent="0.3">
      <c r="A27" s="7" t="s">
        <v>39</v>
      </c>
      <c r="B27" s="8">
        <v>3.4977848493259883E-3</v>
      </c>
      <c r="C27" s="8">
        <v>28.698962949976128</v>
      </c>
      <c r="D27" s="8"/>
      <c r="E27" s="39"/>
      <c r="F27" s="39"/>
      <c r="G27" s="39"/>
      <c r="H27" s="39"/>
      <c r="I27" s="8"/>
      <c r="J27" s="8">
        <v>28.702460734825454</v>
      </c>
    </row>
    <row r="28" spans="1:10" x14ac:dyDescent="0.3">
      <c r="A28" s="7" t="s">
        <v>40</v>
      </c>
      <c r="B28" s="8">
        <v>4.0707508051679659E-3</v>
      </c>
      <c r="C28" s="8">
        <v>28.133273686654626</v>
      </c>
      <c r="D28" s="8"/>
      <c r="E28" s="39"/>
      <c r="F28" s="39"/>
      <c r="G28" s="39"/>
      <c r="H28" s="39"/>
      <c r="I28" s="8"/>
      <c r="J28" s="8">
        <v>28.137344437459795</v>
      </c>
    </row>
    <row r="29" spans="1:10" x14ac:dyDescent="0.3">
      <c r="A29" s="26" t="s">
        <v>41</v>
      </c>
      <c r="B29" s="37">
        <v>0.17599971695931085</v>
      </c>
      <c r="C29" s="37">
        <v>5.5093168692230625</v>
      </c>
      <c r="D29" s="37"/>
      <c r="E29" s="38"/>
      <c r="F29" s="38"/>
      <c r="G29" s="38"/>
      <c r="H29" s="38"/>
      <c r="I29" s="37"/>
      <c r="J29" s="37">
        <v>5.6853165861823731</v>
      </c>
    </row>
    <row r="30" spans="1:10" x14ac:dyDescent="0.3">
      <c r="A30" s="7" t="s">
        <v>42</v>
      </c>
      <c r="B30" s="8">
        <v>0.17069895059145582</v>
      </c>
      <c r="C30" s="8"/>
      <c r="D30" s="8"/>
      <c r="E30" s="39"/>
      <c r="F30" s="39"/>
      <c r="G30" s="39"/>
      <c r="H30" s="39"/>
      <c r="I30" s="8"/>
      <c r="J30" s="8">
        <v>0.17069895059145582</v>
      </c>
    </row>
    <row r="31" spans="1:10" x14ac:dyDescent="0.3">
      <c r="A31" s="7" t="s">
        <v>43</v>
      </c>
      <c r="B31" s="8">
        <v>2.139418553802975E-3</v>
      </c>
      <c r="C31" s="8"/>
      <c r="D31" s="8"/>
      <c r="E31" s="39"/>
      <c r="F31" s="39"/>
      <c r="G31" s="39"/>
      <c r="H31" s="39"/>
      <c r="I31" s="8"/>
      <c r="J31" s="8">
        <v>2.139418553802975E-3</v>
      </c>
    </row>
    <row r="32" spans="1:10" x14ac:dyDescent="0.3">
      <c r="A32" s="7" t="s">
        <v>44</v>
      </c>
      <c r="B32" s="8"/>
      <c r="C32" s="8">
        <v>0.61382545186101856</v>
      </c>
      <c r="D32" s="8"/>
      <c r="E32" s="39"/>
      <c r="F32" s="39"/>
      <c r="G32" s="39"/>
      <c r="H32" s="39"/>
      <c r="I32" s="8"/>
      <c r="J32" s="8">
        <v>0.61382545186101856</v>
      </c>
    </row>
    <row r="33" spans="1:10" x14ac:dyDescent="0.3">
      <c r="A33" s="7" t="s">
        <v>45</v>
      </c>
      <c r="B33" s="8">
        <v>3.1613478140520529E-3</v>
      </c>
      <c r="C33" s="8">
        <v>4.8954914173620443</v>
      </c>
      <c r="D33" s="8"/>
      <c r="E33" s="39"/>
      <c r="F33" s="39"/>
      <c r="G33" s="39"/>
      <c r="H33" s="39"/>
      <c r="I33" s="8"/>
      <c r="J33" s="8">
        <v>4.898652765176096</v>
      </c>
    </row>
    <row r="34" spans="1:10" x14ac:dyDescent="0.3">
      <c r="A34" s="26" t="s">
        <v>46</v>
      </c>
      <c r="B34" s="37"/>
      <c r="C34" s="37"/>
      <c r="D34" s="37">
        <v>9.7932619735665494</v>
      </c>
      <c r="E34" s="38"/>
      <c r="F34" s="38"/>
      <c r="G34" s="38"/>
      <c r="H34" s="38"/>
      <c r="I34" s="37"/>
      <c r="J34" s="37">
        <v>9.7932619735665494</v>
      </c>
    </row>
    <row r="35" spans="1:10" x14ac:dyDescent="0.3">
      <c r="A35" s="7" t="s">
        <v>47</v>
      </c>
      <c r="B35" s="8"/>
      <c r="C35" s="8"/>
      <c r="D35" s="8">
        <v>0.23348577306334892</v>
      </c>
      <c r="E35" s="39"/>
      <c r="F35" s="39"/>
      <c r="G35" s="39"/>
      <c r="H35" s="39"/>
      <c r="I35" s="8"/>
      <c r="J35" s="8">
        <v>0.23348577306334892</v>
      </c>
    </row>
    <row r="36" spans="1:10" x14ac:dyDescent="0.3">
      <c r="A36" s="7" t="s">
        <v>48</v>
      </c>
      <c r="B36" s="8"/>
      <c r="C36" s="8"/>
      <c r="D36" s="8">
        <v>9.559776200503201</v>
      </c>
      <c r="E36" s="39"/>
      <c r="F36" s="39"/>
      <c r="G36" s="39"/>
      <c r="H36" s="39"/>
      <c r="I36" s="8"/>
      <c r="J36" s="8">
        <v>9.559776200503201</v>
      </c>
    </row>
    <row r="37" spans="1:10" x14ac:dyDescent="0.3">
      <c r="A37" s="26" t="s">
        <v>49</v>
      </c>
      <c r="B37" s="37"/>
      <c r="C37" s="37"/>
      <c r="D37" s="37"/>
      <c r="E37" s="38"/>
      <c r="F37" s="38"/>
      <c r="G37" s="38"/>
      <c r="H37" s="38"/>
      <c r="I37" s="37">
        <v>3.2557800000000001</v>
      </c>
      <c r="J37" s="37">
        <v>3.2557800000000001</v>
      </c>
    </row>
    <row r="38" spans="1:10" x14ac:dyDescent="0.3">
      <c r="A38" s="7" t="s">
        <v>50</v>
      </c>
      <c r="B38" s="8"/>
      <c r="C38" s="8"/>
      <c r="D38" s="8"/>
      <c r="E38" s="39"/>
      <c r="F38" s="39"/>
      <c r="G38" s="39"/>
      <c r="H38" s="39"/>
      <c r="I38" s="8">
        <v>3.2557800000000001</v>
      </c>
      <c r="J38" s="8">
        <v>3.2557800000000001</v>
      </c>
    </row>
    <row r="39" spans="1:10" x14ac:dyDescent="0.3">
      <c r="A39" s="34" t="s">
        <v>36</v>
      </c>
      <c r="B39" s="40">
        <v>0.1835682526138048</v>
      </c>
      <c r="C39" s="40">
        <v>62.341553505853817</v>
      </c>
      <c r="D39" s="40">
        <v>9.7932619735665494</v>
      </c>
      <c r="E39" s="41">
        <v>0</v>
      </c>
      <c r="F39" s="41">
        <v>0</v>
      </c>
      <c r="G39" s="41">
        <v>0</v>
      </c>
      <c r="H39" s="41">
        <v>0</v>
      </c>
      <c r="I39" s="40">
        <v>3.2557800000000001</v>
      </c>
      <c r="J39" s="40">
        <v>75.574163732034179</v>
      </c>
    </row>
    <row r="40" spans="1:10" x14ac:dyDescent="0.3">
      <c r="A40" s="33"/>
      <c r="B40" s="33"/>
      <c r="C40" s="33"/>
      <c r="D40" s="33"/>
      <c r="E40" s="33"/>
      <c r="F40" s="33"/>
      <c r="G40" s="33"/>
      <c r="H40" s="33"/>
      <c r="I40" s="33"/>
      <c r="J40" s="33"/>
    </row>
    <row r="41" spans="1:10" x14ac:dyDescent="0.3">
      <c r="A41" s="33"/>
      <c r="B41" s="33"/>
      <c r="C41" s="33"/>
      <c r="D41" s="33"/>
      <c r="E41" s="33"/>
      <c r="F41" s="33"/>
      <c r="G41" s="33"/>
      <c r="H41" s="33"/>
      <c r="I41" s="33"/>
      <c r="J41" s="33"/>
    </row>
    <row r="42" spans="1:10" x14ac:dyDescent="0.3">
      <c r="A42" s="33"/>
      <c r="B42" s="33"/>
      <c r="C42" s="33"/>
      <c r="D42" s="33"/>
      <c r="E42" s="33"/>
      <c r="F42" s="33"/>
      <c r="G42" s="33"/>
      <c r="H42" s="33"/>
      <c r="I42" s="33"/>
      <c r="J42" s="33"/>
    </row>
    <row r="43" spans="1:10" x14ac:dyDescent="0.3">
      <c r="A43" s="33"/>
      <c r="B43" s="33"/>
      <c r="C43" s="33"/>
      <c r="D43" s="33"/>
      <c r="E43" s="33"/>
      <c r="F43" s="33"/>
      <c r="G43" s="33"/>
      <c r="H43" s="33"/>
      <c r="I43" s="33"/>
      <c r="J43" s="33"/>
    </row>
    <row r="44" spans="1:10" ht="40.200000000000003" x14ac:dyDescent="0.3">
      <c r="A44" s="23" t="s">
        <v>105</v>
      </c>
      <c r="B44" s="23" t="s">
        <v>28</v>
      </c>
      <c r="C44" s="23" t="s">
        <v>29</v>
      </c>
      <c r="D44" s="23" t="s">
        <v>95</v>
      </c>
      <c r="E44" s="24" t="s">
        <v>31</v>
      </c>
      <c r="F44" s="24" t="s">
        <v>32</v>
      </c>
      <c r="G44" s="23" t="s">
        <v>33</v>
      </c>
      <c r="H44" s="25" t="s">
        <v>34</v>
      </c>
      <c r="I44" s="23" t="s">
        <v>35</v>
      </c>
      <c r="J44" s="23" t="s">
        <v>36</v>
      </c>
    </row>
    <row r="45" spans="1:10" x14ac:dyDescent="0.3">
      <c r="A45" s="26" t="s">
        <v>38</v>
      </c>
      <c r="B45" s="37">
        <v>4.1617976282597169E-3</v>
      </c>
      <c r="C45" s="37">
        <v>31.250994702335099</v>
      </c>
      <c r="D45" s="37"/>
      <c r="E45" s="38"/>
      <c r="F45" s="38"/>
      <c r="G45" s="38"/>
      <c r="H45" s="38"/>
      <c r="I45" s="38"/>
      <c r="J45" s="37">
        <v>31.255156499963356</v>
      </c>
    </row>
    <row r="46" spans="1:10" x14ac:dyDescent="0.3">
      <c r="A46" s="7" t="s">
        <v>39</v>
      </c>
      <c r="B46" s="8">
        <v>1.9233671286788673E-3</v>
      </c>
      <c r="C46" s="8">
        <v>15.781028377372433</v>
      </c>
      <c r="D46" s="8"/>
      <c r="E46" s="39"/>
      <c r="F46" s="39"/>
      <c r="G46" s="39"/>
      <c r="H46" s="39"/>
      <c r="I46" s="39"/>
      <c r="J46" s="8">
        <v>15.782951744501112</v>
      </c>
    </row>
    <row r="47" spans="1:10" x14ac:dyDescent="0.3">
      <c r="A47" s="7" t="s">
        <v>40</v>
      </c>
      <c r="B47" s="8">
        <v>2.2384304995808494E-3</v>
      </c>
      <c r="C47" s="8">
        <v>15.469966324962664</v>
      </c>
      <c r="D47" s="8"/>
      <c r="E47" s="39"/>
      <c r="F47" s="39"/>
      <c r="G47" s="39"/>
      <c r="H47" s="39"/>
      <c r="I47" s="39"/>
      <c r="J47" s="8">
        <v>15.472204755462245</v>
      </c>
    </row>
    <row r="48" spans="1:10" x14ac:dyDescent="0.3">
      <c r="A48" s="26" t="s">
        <v>41</v>
      </c>
      <c r="B48" s="37">
        <v>9.6778985797698003E-2</v>
      </c>
      <c r="C48" s="37">
        <v>3.0294713437796235</v>
      </c>
      <c r="D48" s="37"/>
      <c r="E48" s="38"/>
      <c r="F48" s="38"/>
      <c r="G48" s="38"/>
      <c r="H48" s="38"/>
      <c r="I48" s="38"/>
      <c r="J48" s="37">
        <v>3.1262503295773212</v>
      </c>
    </row>
    <row r="49" spans="1:10" x14ac:dyDescent="0.3">
      <c r="A49" s="7" t="s">
        <v>42</v>
      </c>
      <c r="B49" s="8">
        <v>9.3864192513398823E-2</v>
      </c>
      <c r="C49" s="8"/>
      <c r="D49" s="8"/>
      <c r="E49" s="39"/>
      <c r="F49" s="39"/>
      <c r="G49" s="39"/>
      <c r="H49" s="39"/>
      <c r="I49" s="39"/>
      <c r="J49" s="8">
        <v>9.3864192513398823E-2</v>
      </c>
    </row>
    <row r="50" spans="1:10" x14ac:dyDescent="0.3">
      <c r="A50" s="7" t="s">
        <v>43</v>
      </c>
      <c r="B50" s="8">
        <v>1.1764266523320462E-3</v>
      </c>
      <c r="C50" s="8"/>
      <c r="D50" s="8"/>
      <c r="E50" s="39"/>
      <c r="F50" s="39"/>
      <c r="G50" s="39"/>
      <c r="H50" s="39"/>
      <c r="I50" s="39"/>
      <c r="J50" s="8">
        <v>1.1764266523320462E-3</v>
      </c>
    </row>
    <row r="51" spans="1:10" x14ac:dyDescent="0.3">
      <c r="A51" s="7" t="s">
        <v>44</v>
      </c>
      <c r="B51" s="8"/>
      <c r="C51" s="8">
        <v>0.33753125126705141</v>
      </c>
      <c r="D51" s="8"/>
      <c r="E51" s="39"/>
      <c r="F51" s="39"/>
      <c r="G51" s="39"/>
      <c r="H51" s="39"/>
      <c r="I51" s="39"/>
      <c r="J51" s="8">
        <v>0.33753125126705141</v>
      </c>
    </row>
    <row r="52" spans="1:10" x14ac:dyDescent="0.3">
      <c r="A52" s="7" t="s">
        <v>45</v>
      </c>
      <c r="B52" s="8">
        <v>1.7383666319671408E-3</v>
      </c>
      <c r="C52" s="8">
        <v>2.691940092512572</v>
      </c>
      <c r="D52" s="8"/>
      <c r="E52" s="39"/>
      <c r="F52" s="39"/>
      <c r="G52" s="39"/>
      <c r="H52" s="39"/>
      <c r="I52" s="39"/>
      <c r="J52" s="8">
        <v>2.6936784591445391</v>
      </c>
    </row>
    <row r="53" spans="1:10" x14ac:dyDescent="0.3">
      <c r="A53" s="26" t="s">
        <v>46</v>
      </c>
      <c r="B53" s="37"/>
      <c r="C53" s="37"/>
      <c r="D53" s="37">
        <v>5.3851334412773495</v>
      </c>
      <c r="E53" s="38"/>
      <c r="F53" s="38"/>
      <c r="G53" s="38"/>
      <c r="H53" s="38"/>
      <c r="I53" s="38"/>
      <c r="J53" s="37">
        <v>5.3851334412773495</v>
      </c>
    </row>
    <row r="54" spans="1:10" x14ac:dyDescent="0.3">
      <c r="A54" s="7" t="s">
        <v>47</v>
      </c>
      <c r="B54" s="8"/>
      <c r="C54" s="8"/>
      <c r="D54" s="8">
        <v>0.12838950371997726</v>
      </c>
      <c r="E54" s="39"/>
      <c r="F54" s="39"/>
      <c r="G54" s="39"/>
      <c r="H54" s="39"/>
      <c r="I54" s="39"/>
      <c r="J54" s="8">
        <v>0.12838950371997726</v>
      </c>
    </row>
    <row r="55" spans="1:10" x14ac:dyDescent="0.3">
      <c r="A55" s="7" t="s">
        <v>48</v>
      </c>
      <c r="B55" s="8"/>
      <c r="C55" s="8"/>
      <c r="D55" s="8">
        <v>5.2567439375573723</v>
      </c>
      <c r="E55" s="39"/>
      <c r="F55" s="39"/>
      <c r="G55" s="39"/>
      <c r="H55" s="39"/>
      <c r="I55" s="39"/>
      <c r="J55" s="8">
        <v>5.2567439375573723</v>
      </c>
    </row>
    <row r="56" spans="1:10" x14ac:dyDescent="0.3">
      <c r="A56" s="34" t="s">
        <v>36</v>
      </c>
      <c r="B56" s="40">
        <v>0.10094078342595772</v>
      </c>
      <c r="C56" s="40">
        <v>34.280466046114725</v>
      </c>
      <c r="D56" s="40">
        <v>5.3851334412773495</v>
      </c>
      <c r="E56" s="41">
        <v>0</v>
      </c>
      <c r="F56" s="41">
        <v>0</v>
      </c>
      <c r="G56" s="41">
        <v>0</v>
      </c>
      <c r="H56" s="41">
        <v>0</v>
      </c>
      <c r="I56" s="41">
        <v>0</v>
      </c>
      <c r="J56" s="40">
        <v>39.766540270818027</v>
      </c>
    </row>
    <row r="57" spans="1:10" x14ac:dyDescent="0.3">
      <c r="A57" s="33"/>
      <c r="B57" s="33"/>
      <c r="C57" s="33"/>
      <c r="D57" s="33"/>
      <c r="E57" s="33"/>
      <c r="F57" s="33"/>
      <c r="G57" s="33"/>
      <c r="H57" s="33"/>
      <c r="I57" s="33"/>
      <c r="J57" s="33"/>
    </row>
    <row r="58" spans="1:10" x14ac:dyDescent="0.3">
      <c r="A58" s="33"/>
      <c r="B58" s="33"/>
      <c r="C58" s="33"/>
      <c r="D58" s="33"/>
      <c r="E58" s="33"/>
      <c r="F58" s="33"/>
      <c r="G58" s="33"/>
      <c r="H58" s="33"/>
      <c r="I58" s="33"/>
      <c r="J58" s="33"/>
    </row>
    <row r="59" spans="1:10" x14ac:dyDescent="0.3">
      <c r="A59" s="33"/>
      <c r="B59" s="33"/>
      <c r="C59" s="33"/>
      <c r="D59" s="33"/>
      <c r="E59" s="33"/>
      <c r="F59" s="33"/>
      <c r="G59" s="33"/>
      <c r="H59" s="33"/>
      <c r="I59" s="33"/>
      <c r="J59" s="33"/>
    </row>
    <row r="60" spans="1:10" x14ac:dyDescent="0.3">
      <c r="A60" s="33"/>
      <c r="B60" s="33"/>
      <c r="C60" s="33"/>
      <c r="D60" s="33"/>
      <c r="E60" s="33"/>
      <c r="F60" s="33"/>
      <c r="G60" s="33"/>
      <c r="H60" s="33"/>
      <c r="I60" s="33"/>
      <c r="J60" s="33"/>
    </row>
    <row r="61" spans="1:10" x14ac:dyDescent="0.3">
      <c r="A61" s="33"/>
      <c r="B61" s="33"/>
      <c r="C61" s="33"/>
      <c r="D61" s="33"/>
      <c r="E61" s="33"/>
      <c r="F61" s="33"/>
      <c r="G61" s="33"/>
      <c r="H61" s="33"/>
      <c r="I61" s="33"/>
      <c r="J61" s="33"/>
    </row>
    <row r="62" spans="1:10" ht="40.200000000000003" x14ac:dyDescent="0.3">
      <c r="A62" s="23" t="s">
        <v>106</v>
      </c>
      <c r="B62" s="23" t="s">
        <v>28</v>
      </c>
      <c r="C62" s="23" t="s">
        <v>29</v>
      </c>
      <c r="D62" s="23" t="s">
        <v>95</v>
      </c>
      <c r="E62" s="24" t="s">
        <v>31</v>
      </c>
      <c r="F62" s="24" t="s">
        <v>32</v>
      </c>
      <c r="G62" s="23" t="s">
        <v>33</v>
      </c>
      <c r="H62" s="25" t="s">
        <v>34</v>
      </c>
      <c r="I62" s="23" t="s">
        <v>35</v>
      </c>
      <c r="J62" s="23" t="s">
        <v>36</v>
      </c>
    </row>
    <row r="63" spans="1:10" x14ac:dyDescent="0.3">
      <c r="A63" s="26" t="s">
        <v>38</v>
      </c>
      <c r="B63" s="37">
        <v>1.3908896525185129E-3</v>
      </c>
      <c r="C63" s="37">
        <v>10.444209220371111</v>
      </c>
      <c r="D63" s="37"/>
      <c r="E63" s="38"/>
      <c r="F63" s="38"/>
      <c r="G63" s="38"/>
      <c r="H63" s="38"/>
      <c r="I63" s="38"/>
      <c r="J63" s="37">
        <v>10.445600110023628</v>
      </c>
    </row>
    <row r="64" spans="1:10" x14ac:dyDescent="0.3">
      <c r="A64" s="7" t="s">
        <v>39</v>
      </c>
      <c r="B64" s="8">
        <v>6.427970978474339E-4</v>
      </c>
      <c r="C64" s="8">
        <v>5.2740837101602978</v>
      </c>
      <c r="D64" s="8"/>
      <c r="E64" s="39"/>
      <c r="F64" s="39"/>
      <c r="G64" s="39"/>
      <c r="H64" s="39"/>
      <c r="I64" s="39"/>
      <c r="J64" s="8">
        <v>5.2747265072581451</v>
      </c>
    </row>
    <row r="65" spans="1:10" x14ac:dyDescent="0.3">
      <c r="A65" s="7" t="s">
        <v>40</v>
      </c>
      <c r="B65" s="8">
        <v>7.4809255467107893E-4</v>
      </c>
      <c r="C65" s="8">
        <v>5.1701255102108119</v>
      </c>
      <c r="D65" s="8"/>
      <c r="E65" s="39"/>
      <c r="F65" s="39"/>
      <c r="G65" s="39"/>
      <c r="H65" s="39"/>
      <c r="I65" s="39"/>
      <c r="J65" s="8">
        <v>5.1708736027654831</v>
      </c>
    </row>
    <row r="66" spans="1:10" x14ac:dyDescent="0.3">
      <c r="A66" s="26" t="s">
        <v>41</v>
      </c>
      <c r="B66" s="37">
        <v>3.2343929703170564E-2</v>
      </c>
      <c r="C66" s="37">
        <v>1.0124616141958835</v>
      </c>
      <c r="D66" s="37"/>
      <c r="E66" s="38"/>
      <c r="F66" s="38"/>
      <c r="G66" s="38"/>
      <c r="H66" s="38"/>
      <c r="I66" s="38"/>
      <c r="J66" s="37">
        <v>1.044805543899054</v>
      </c>
    </row>
    <row r="67" spans="1:10" x14ac:dyDescent="0.3">
      <c r="A67" s="7" t="s">
        <v>42</v>
      </c>
      <c r="B67" s="8">
        <v>3.1369793961722355E-2</v>
      </c>
      <c r="C67" s="8"/>
      <c r="D67" s="8"/>
      <c r="E67" s="39"/>
      <c r="F67" s="39"/>
      <c r="G67" s="39"/>
      <c r="H67" s="39"/>
      <c r="I67" s="39"/>
      <c r="J67" s="8">
        <v>3.1369793961722355E-2</v>
      </c>
    </row>
    <row r="68" spans="1:10" x14ac:dyDescent="0.3">
      <c r="A68" s="7" t="s">
        <v>43</v>
      </c>
      <c r="B68" s="8">
        <v>3.9316656018179778E-4</v>
      </c>
      <c r="C68" s="8"/>
      <c r="D68" s="8"/>
      <c r="E68" s="39"/>
      <c r="F68" s="39"/>
      <c r="G68" s="39"/>
      <c r="H68" s="39"/>
      <c r="I68" s="39"/>
      <c r="J68" s="8">
        <v>3.9316656018179778E-4</v>
      </c>
    </row>
    <row r="69" spans="1:10" x14ac:dyDescent="0.3">
      <c r="A69" s="7" t="s">
        <v>44</v>
      </c>
      <c r="B69" s="8"/>
      <c r="C69" s="8">
        <v>0.11280431359784292</v>
      </c>
      <c r="D69" s="8"/>
      <c r="E69" s="39"/>
      <c r="F69" s="39"/>
      <c r="G69" s="39"/>
      <c r="H69" s="39"/>
      <c r="I69" s="39"/>
      <c r="J69" s="8">
        <v>0.11280431359784292</v>
      </c>
    </row>
    <row r="70" spans="1:10" x14ac:dyDescent="0.3">
      <c r="A70" s="7" t="s">
        <v>45</v>
      </c>
      <c r="B70" s="8">
        <v>5.8096918126641472E-4</v>
      </c>
      <c r="C70" s="8">
        <v>0.89965730059804061</v>
      </c>
      <c r="D70" s="8"/>
      <c r="E70" s="39"/>
      <c r="F70" s="39"/>
      <c r="G70" s="39"/>
      <c r="H70" s="39"/>
      <c r="I70" s="39"/>
      <c r="J70" s="8">
        <v>0.90023826977930699</v>
      </c>
    </row>
    <row r="71" spans="1:10" x14ac:dyDescent="0.3">
      <c r="A71" s="26" t="s">
        <v>46</v>
      </c>
      <c r="B71" s="37"/>
      <c r="C71" s="37"/>
      <c r="D71" s="37">
        <v>1.7997334445202522</v>
      </c>
      <c r="E71" s="38"/>
      <c r="F71" s="38"/>
      <c r="G71" s="38"/>
      <c r="H71" s="38"/>
      <c r="I71" s="38"/>
      <c r="J71" s="37">
        <v>1.7997334445202522</v>
      </c>
    </row>
    <row r="72" spans="1:10" x14ac:dyDescent="0.3">
      <c r="A72" s="7" t="s">
        <v>47</v>
      </c>
      <c r="B72" s="8"/>
      <c r="C72" s="8"/>
      <c r="D72" s="8">
        <v>4.2908293042296736E-2</v>
      </c>
      <c r="E72" s="39"/>
      <c r="F72" s="39"/>
      <c r="G72" s="39"/>
      <c r="H72" s="39"/>
      <c r="I72" s="39"/>
      <c r="J72" s="8">
        <v>4.2908293042296736E-2</v>
      </c>
    </row>
    <row r="73" spans="1:10" x14ac:dyDescent="0.3">
      <c r="A73" s="7" t="s">
        <v>48</v>
      </c>
      <c r="B73" s="8"/>
      <c r="C73" s="8"/>
      <c r="D73" s="8">
        <v>1.7568251514779554</v>
      </c>
      <c r="E73" s="39"/>
      <c r="F73" s="39"/>
      <c r="G73" s="39"/>
      <c r="H73" s="39"/>
      <c r="I73" s="39"/>
      <c r="J73" s="8">
        <v>1.7568251514779554</v>
      </c>
    </row>
    <row r="74" spans="1:10" x14ac:dyDescent="0.3">
      <c r="A74" s="34" t="s">
        <v>36</v>
      </c>
      <c r="B74" s="40">
        <v>3.3734819355689075E-2</v>
      </c>
      <c r="C74" s="40">
        <v>11.456670834566994</v>
      </c>
      <c r="D74" s="40">
        <v>1.7997334445202522</v>
      </c>
      <c r="E74" s="41">
        <v>0</v>
      </c>
      <c r="F74" s="41">
        <v>0</v>
      </c>
      <c r="G74" s="41">
        <v>0</v>
      </c>
      <c r="H74" s="41">
        <v>0</v>
      </c>
      <c r="I74" s="41">
        <v>0</v>
      </c>
      <c r="J74" s="40">
        <v>13.290139098442934</v>
      </c>
    </row>
    <row r="75" spans="1:10" x14ac:dyDescent="0.3">
      <c r="A75" s="33"/>
      <c r="B75" s="33"/>
      <c r="C75" s="33"/>
      <c r="D75" s="33"/>
      <c r="E75" s="33"/>
      <c r="F75" s="33"/>
      <c r="G75" s="33"/>
      <c r="H75" s="33"/>
      <c r="I75" s="33"/>
      <c r="J75" s="33"/>
    </row>
    <row r="76" spans="1:10" x14ac:dyDescent="0.3">
      <c r="A76" s="33"/>
      <c r="B76" s="33"/>
      <c r="C76" s="33"/>
      <c r="D76" s="33"/>
      <c r="E76" s="33"/>
      <c r="F76" s="33"/>
      <c r="G76" s="33"/>
      <c r="H76" s="33"/>
      <c r="I76" s="33"/>
      <c r="J76" s="33"/>
    </row>
    <row r="77" spans="1:10" x14ac:dyDescent="0.3">
      <c r="A77" s="33"/>
      <c r="B77" s="33"/>
      <c r="C77" s="33"/>
      <c r="D77" s="33"/>
      <c r="E77" s="33"/>
      <c r="F77" s="33"/>
      <c r="G77" s="33"/>
      <c r="H77" s="33"/>
      <c r="I77" s="33"/>
      <c r="J77" s="33"/>
    </row>
    <row r="78" spans="1:10" x14ac:dyDescent="0.3">
      <c r="A78" s="33"/>
      <c r="B78" s="33"/>
      <c r="C78" s="33"/>
      <c r="D78" s="33"/>
      <c r="E78" s="33"/>
      <c r="F78" s="33"/>
      <c r="G78" s="33"/>
      <c r="H78" s="33"/>
      <c r="I78" s="33"/>
      <c r="J78" s="33"/>
    </row>
    <row r="79" spans="1:10" x14ac:dyDescent="0.3">
      <c r="A79" s="33"/>
      <c r="B79" s="33"/>
      <c r="C79" s="33"/>
      <c r="D79" s="33"/>
      <c r="E79" s="33"/>
      <c r="F79" s="33"/>
      <c r="G79" s="33"/>
      <c r="H79" s="33"/>
      <c r="I79" s="33"/>
      <c r="J79" s="33"/>
    </row>
    <row r="80" spans="1:10" ht="40.200000000000003" x14ac:dyDescent="0.3">
      <c r="A80" s="23" t="s">
        <v>107</v>
      </c>
      <c r="B80" s="23" t="s">
        <v>28</v>
      </c>
      <c r="C80" s="23" t="s">
        <v>29</v>
      </c>
      <c r="D80" s="23" t="s">
        <v>95</v>
      </c>
      <c r="E80" s="24" t="s">
        <v>31</v>
      </c>
      <c r="F80" s="24" t="s">
        <v>32</v>
      </c>
      <c r="G80" s="23" t="s">
        <v>33</v>
      </c>
      <c r="H80" s="25" t="s">
        <v>34</v>
      </c>
      <c r="I80" s="23" t="s">
        <v>35</v>
      </c>
      <c r="J80" s="23" t="s">
        <v>36</v>
      </c>
    </row>
    <row r="81" spans="1:10" x14ac:dyDescent="0.3">
      <c r="A81" s="26" t="s">
        <v>38</v>
      </c>
      <c r="B81" s="37">
        <v>586.16201682830047</v>
      </c>
      <c r="C81" s="37">
        <v>443.09819663404716</v>
      </c>
      <c r="D81" s="37"/>
      <c r="E81" s="37">
        <v>69.391895035629148</v>
      </c>
      <c r="F81" s="37"/>
      <c r="G81" s="38">
        <v>0</v>
      </c>
      <c r="H81" s="38">
        <v>0</v>
      </c>
      <c r="I81" s="37"/>
      <c r="J81" s="37">
        <v>1098.652108497977</v>
      </c>
    </row>
    <row r="82" spans="1:10" x14ac:dyDescent="0.3">
      <c r="A82" s="7" t="s">
        <v>39</v>
      </c>
      <c r="B82" s="8">
        <v>57.55121628061287</v>
      </c>
      <c r="C82" s="8">
        <v>343.89490074591322</v>
      </c>
      <c r="D82" s="8"/>
      <c r="E82" s="8">
        <v>27.232920113539073</v>
      </c>
      <c r="F82" s="8"/>
      <c r="G82" s="39">
        <v>0</v>
      </c>
      <c r="H82" s="39">
        <v>0</v>
      </c>
      <c r="I82" s="8"/>
      <c r="J82" s="8">
        <v>428.67903714006519</v>
      </c>
    </row>
    <row r="83" spans="1:10" x14ac:dyDescent="0.3">
      <c r="A83" s="7" t="s">
        <v>40</v>
      </c>
      <c r="B83" s="8">
        <v>488.50475312774148</v>
      </c>
      <c r="C83" s="8">
        <v>99.203295888133923</v>
      </c>
      <c r="D83" s="8"/>
      <c r="E83" s="8">
        <v>37.183623319239743</v>
      </c>
      <c r="F83" s="8"/>
      <c r="G83" s="39"/>
      <c r="H83" s="39"/>
      <c r="I83" s="8"/>
      <c r="J83" s="8">
        <v>624.89167233511512</v>
      </c>
    </row>
    <row r="84" spans="1:10" x14ac:dyDescent="0.3">
      <c r="A84" s="7" t="s">
        <v>85</v>
      </c>
      <c r="B84" s="8"/>
      <c r="C84" s="8"/>
      <c r="D84" s="8"/>
      <c r="E84" s="8">
        <v>4.9753516028503322</v>
      </c>
      <c r="F84" s="8"/>
      <c r="G84" s="39"/>
      <c r="H84" s="39"/>
      <c r="I84" s="8"/>
      <c r="J84" s="8">
        <v>4.9753516028503322</v>
      </c>
    </row>
    <row r="85" spans="1:10" x14ac:dyDescent="0.3">
      <c r="A85" s="7" t="s">
        <v>86</v>
      </c>
      <c r="B85" s="8">
        <v>40.106047419946151</v>
      </c>
      <c r="C85" s="8"/>
      <c r="D85" s="8"/>
      <c r="E85" s="8"/>
      <c r="F85" s="8"/>
      <c r="G85" s="39"/>
      <c r="H85" s="39"/>
      <c r="I85" s="8"/>
      <c r="J85" s="8">
        <v>40.106047419946151</v>
      </c>
    </row>
    <row r="86" spans="1:10" x14ac:dyDescent="0.3">
      <c r="A86" s="26" t="s">
        <v>41</v>
      </c>
      <c r="B86" s="37">
        <v>47.331592849728416</v>
      </c>
      <c r="C86" s="37">
        <v>111.48356423067642</v>
      </c>
      <c r="D86" s="37"/>
      <c r="E86" s="37"/>
      <c r="F86" s="37">
        <v>5.5</v>
      </c>
      <c r="G86" s="38"/>
      <c r="H86" s="38"/>
      <c r="I86" s="37"/>
      <c r="J86" s="37">
        <v>164.31515708040482</v>
      </c>
    </row>
    <row r="87" spans="1:10" x14ac:dyDescent="0.3">
      <c r="A87" s="7" t="s">
        <v>42</v>
      </c>
      <c r="B87" s="8">
        <v>47.331592849728416</v>
      </c>
      <c r="C87" s="8">
        <v>55.77</v>
      </c>
      <c r="D87" s="8"/>
      <c r="E87" s="8"/>
      <c r="F87" s="8"/>
      <c r="G87" s="39"/>
      <c r="H87" s="39"/>
      <c r="I87" s="8"/>
      <c r="J87" s="8">
        <v>103.10159284972842</v>
      </c>
    </row>
    <row r="88" spans="1:10" x14ac:dyDescent="0.3">
      <c r="A88" s="7" t="s">
        <v>44</v>
      </c>
      <c r="B88" s="8"/>
      <c r="C88" s="8">
        <v>24.140767114538932</v>
      </c>
      <c r="D88" s="8"/>
      <c r="E88" s="8"/>
      <c r="F88" s="8">
        <v>5.5</v>
      </c>
      <c r="G88" s="39"/>
      <c r="H88" s="39"/>
      <c r="I88" s="8"/>
      <c r="J88" s="8">
        <v>29.640767114538932</v>
      </c>
    </row>
    <row r="89" spans="1:10" x14ac:dyDescent="0.3">
      <c r="A89" s="7" t="s">
        <v>45</v>
      </c>
      <c r="B89" s="8"/>
      <c r="C89" s="8">
        <v>31.572797116137473</v>
      </c>
      <c r="D89" s="8"/>
      <c r="E89" s="8"/>
      <c r="F89" s="8"/>
      <c r="G89" s="39"/>
      <c r="H89" s="39"/>
      <c r="I89" s="8"/>
      <c r="J89" s="8">
        <v>31.572797116137473</v>
      </c>
    </row>
    <row r="90" spans="1:10" x14ac:dyDescent="0.3">
      <c r="A90" s="26" t="s">
        <v>46</v>
      </c>
      <c r="B90" s="37"/>
      <c r="C90" s="37"/>
      <c r="D90" s="37">
        <v>112.94999999999999</v>
      </c>
      <c r="E90" s="37"/>
      <c r="F90" s="37"/>
      <c r="G90" s="38"/>
      <c r="H90" s="38"/>
      <c r="I90" s="37"/>
      <c r="J90" s="37">
        <v>112.94999999999999</v>
      </c>
    </row>
    <row r="91" spans="1:10" x14ac:dyDescent="0.3">
      <c r="A91" s="7" t="s">
        <v>47</v>
      </c>
      <c r="B91" s="8"/>
      <c r="C91" s="8"/>
      <c r="D91" s="8">
        <v>4.9499999999999993</v>
      </c>
      <c r="E91" s="8"/>
      <c r="F91" s="8"/>
      <c r="G91" s="39"/>
      <c r="H91" s="39"/>
      <c r="I91" s="8"/>
      <c r="J91" s="8">
        <v>4.9499999999999993</v>
      </c>
    </row>
    <row r="92" spans="1:10" x14ac:dyDescent="0.3">
      <c r="A92" s="7" t="s">
        <v>48</v>
      </c>
      <c r="B92" s="8"/>
      <c r="C92" s="8"/>
      <c r="D92" s="8">
        <v>107.99999999999999</v>
      </c>
      <c r="E92" s="8"/>
      <c r="F92" s="8"/>
      <c r="G92" s="39"/>
      <c r="H92" s="39"/>
      <c r="I92" s="8"/>
      <c r="J92" s="8">
        <v>107.99999999999999</v>
      </c>
    </row>
    <row r="93" spans="1:10" x14ac:dyDescent="0.3">
      <c r="A93" s="26" t="s">
        <v>49</v>
      </c>
      <c r="B93" s="37"/>
      <c r="C93" s="37"/>
      <c r="D93" s="37"/>
      <c r="E93" s="37"/>
      <c r="F93" s="37"/>
      <c r="G93" s="38"/>
      <c r="H93" s="38"/>
      <c r="I93" s="37">
        <v>186.85839999999996</v>
      </c>
      <c r="J93" s="37">
        <v>186.85839999999996</v>
      </c>
    </row>
    <row r="94" spans="1:10" x14ac:dyDescent="0.3">
      <c r="A94" s="7" t="s">
        <v>87</v>
      </c>
      <c r="B94" s="8"/>
      <c r="C94" s="8"/>
      <c r="D94" s="8"/>
      <c r="E94" s="8"/>
      <c r="F94" s="8"/>
      <c r="G94" s="39"/>
      <c r="H94" s="39"/>
      <c r="I94" s="8">
        <v>32.097999999999999</v>
      </c>
      <c r="J94" s="8">
        <v>32.097999999999999</v>
      </c>
    </row>
    <row r="95" spans="1:10" x14ac:dyDescent="0.3">
      <c r="A95" s="7" t="s">
        <v>50</v>
      </c>
      <c r="B95" s="8"/>
      <c r="C95" s="8"/>
      <c r="D95" s="8"/>
      <c r="E95" s="8"/>
      <c r="F95" s="8"/>
      <c r="G95" s="39"/>
      <c r="H95" s="39"/>
      <c r="I95" s="8">
        <v>154.76039999999998</v>
      </c>
      <c r="J95" s="8">
        <v>154.76039999999998</v>
      </c>
    </row>
    <row r="96" spans="1:10" x14ac:dyDescent="0.3">
      <c r="A96" s="34" t="s">
        <v>36</v>
      </c>
      <c r="B96" s="40">
        <v>633.49360967802886</v>
      </c>
      <c r="C96" s="40">
        <v>554.58176086472361</v>
      </c>
      <c r="D96" s="40">
        <v>112.94999999999999</v>
      </c>
      <c r="E96" s="40">
        <v>69.391895035629148</v>
      </c>
      <c r="F96" s="40">
        <v>5.5</v>
      </c>
      <c r="G96" s="41">
        <v>0</v>
      </c>
      <c r="H96" s="41">
        <v>0</v>
      </c>
      <c r="I96" s="40">
        <v>186.85839999999996</v>
      </c>
      <c r="J96" s="40">
        <v>1562.7756655783817</v>
      </c>
    </row>
    <row r="97" spans="1:10" x14ac:dyDescent="0.3">
      <c r="A97" s="33"/>
      <c r="B97" s="33"/>
      <c r="C97" s="33"/>
      <c r="D97" s="33"/>
      <c r="E97" s="33"/>
      <c r="F97" s="33"/>
      <c r="G97" s="33"/>
      <c r="H97" s="33"/>
      <c r="I97" s="33"/>
      <c r="J97" s="33"/>
    </row>
    <row r="98" spans="1:10" x14ac:dyDescent="0.3">
      <c r="A98" s="33"/>
      <c r="B98" s="33"/>
      <c r="C98" s="33"/>
      <c r="D98" s="33"/>
      <c r="E98" s="33"/>
      <c r="F98" s="33"/>
      <c r="G98" s="33"/>
      <c r="H98" s="33"/>
      <c r="I98" s="33"/>
      <c r="J98" s="33"/>
    </row>
    <row r="99" spans="1:10" x14ac:dyDescent="0.3">
      <c r="A99" s="33"/>
      <c r="B99" s="33"/>
      <c r="C99" s="33"/>
      <c r="D99" s="33"/>
      <c r="E99" s="33"/>
      <c r="F99" s="33"/>
      <c r="G99" s="33"/>
      <c r="H99" s="33"/>
      <c r="I99" s="33"/>
      <c r="J99" s="33"/>
    </row>
    <row r="100" spans="1:10" x14ac:dyDescent="0.3">
      <c r="A100" s="33"/>
      <c r="B100" s="33"/>
      <c r="C100" s="33"/>
      <c r="D100" s="33"/>
      <c r="E100" s="33"/>
      <c r="F100" s="33"/>
      <c r="G100" s="33"/>
      <c r="H100" s="33"/>
      <c r="I100" s="33"/>
      <c r="J100" s="33"/>
    </row>
    <row r="101" spans="1:10" ht="40.200000000000003" x14ac:dyDescent="0.3">
      <c r="A101" s="23" t="s">
        <v>108</v>
      </c>
      <c r="B101" s="23" t="s">
        <v>28</v>
      </c>
      <c r="C101" s="23" t="s">
        <v>29</v>
      </c>
      <c r="D101" s="23" t="s">
        <v>95</v>
      </c>
      <c r="E101" s="24" t="s">
        <v>31</v>
      </c>
      <c r="F101" s="24" t="s">
        <v>32</v>
      </c>
      <c r="G101" s="23" t="s">
        <v>33</v>
      </c>
      <c r="H101" s="25" t="s">
        <v>34</v>
      </c>
      <c r="I101" s="23" t="s">
        <v>35</v>
      </c>
      <c r="J101" s="23" t="s">
        <v>36</v>
      </c>
    </row>
    <row r="102" spans="1:10" x14ac:dyDescent="0.3">
      <c r="A102" s="26" t="s">
        <v>38</v>
      </c>
      <c r="B102" s="37">
        <v>339.98173544496245</v>
      </c>
      <c r="C102" s="37">
        <v>259.03767623191419</v>
      </c>
      <c r="D102" s="37"/>
      <c r="E102" s="37">
        <v>43.212199172512271</v>
      </c>
      <c r="F102" s="37"/>
      <c r="G102" s="38"/>
      <c r="H102" s="38"/>
      <c r="I102" s="37"/>
      <c r="J102" s="37">
        <v>642.23161084938897</v>
      </c>
    </row>
    <row r="103" spans="1:10" x14ac:dyDescent="0.3">
      <c r="A103" s="7" t="s">
        <v>39</v>
      </c>
      <c r="B103" s="8">
        <v>33.325015456281243</v>
      </c>
      <c r="C103" s="8">
        <v>201.59403589829068</v>
      </c>
      <c r="D103" s="8"/>
      <c r="E103" s="8">
        <v>17.284635685554665</v>
      </c>
      <c r="F103" s="8"/>
      <c r="G103" s="39"/>
      <c r="H103" s="39"/>
      <c r="I103" s="8"/>
      <c r="J103" s="8">
        <v>252.2036870401266</v>
      </c>
    </row>
    <row r="104" spans="1:10" x14ac:dyDescent="0.3">
      <c r="A104" s="7" t="s">
        <v>40</v>
      </c>
      <c r="B104" s="8">
        <v>283.43332461084475</v>
      </c>
      <c r="C104" s="8">
        <v>57.44364033362352</v>
      </c>
      <c r="D104" s="8"/>
      <c r="E104" s="8">
        <v>23.046587553156627</v>
      </c>
      <c r="F104" s="8"/>
      <c r="G104" s="39"/>
      <c r="H104" s="39"/>
      <c r="I104" s="8"/>
      <c r="J104" s="8">
        <v>363.92355249762488</v>
      </c>
    </row>
    <row r="105" spans="1:10" x14ac:dyDescent="0.3">
      <c r="A105" s="7" t="s">
        <v>85</v>
      </c>
      <c r="B105" s="8"/>
      <c r="C105" s="8"/>
      <c r="D105" s="8"/>
      <c r="E105" s="8">
        <v>2.8809759338009826</v>
      </c>
      <c r="F105" s="8"/>
      <c r="G105" s="39"/>
      <c r="H105" s="39"/>
      <c r="I105" s="8"/>
      <c r="J105" s="8">
        <v>2.8809759338009826</v>
      </c>
    </row>
    <row r="106" spans="1:10" x14ac:dyDescent="0.3">
      <c r="A106" s="7" t="s">
        <v>86</v>
      </c>
      <c r="B106" s="8">
        <v>23.223395377836503</v>
      </c>
      <c r="C106" s="8"/>
      <c r="D106" s="8"/>
      <c r="E106" s="8"/>
      <c r="F106" s="8"/>
      <c r="G106" s="39"/>
      <c r="H106" s="39"/>
      <c r="I106" s="8"/>
      <c r="J106" s="8">
        <v>23.223395377836503</v>
      </c>
    </row>
    <row r="107" spans="1:10" x14ac:dyDescent="0.3">
      <c r="A107" s="26" t="s">
        <v>41</v>
      </c>
      <c r="B107" s="37">
        <v>27.885944412772758</v>
      </c>
      <c r="C107" s="37">
        <v>60.391303078764963</v>
      </c>
      <c r="D107" s="37"/>
      <c r="E107" s="37"/>
      <c r="F107" s="37">
        <v>3.1847734392937661</v>
      </c>
      <c r="G107" s="38"/>
      <c r="H107" s="38"/>
      <c r="I107" s="37"/>
      <c r="J107" s="37">
        <v>91.462020930831486</v>
      </c>
    </row>
    <row r="108" spans="1:10" x14ac:dyDescent="0.3">
      <c r="A108" s="7" t="s">
        <v>42</v>
      </c>
      <c r="B108" s="8">
        <v>27.885944412772758</v>
      </c>
      <c r="C108" s="8">
        <v>21.725000000000001</v>
      </c>
      <c r="D108" s="8"/>
      <c r="E108" s="8"/>
      <c r="F108" s="8"/>
      <c r="G108" s="39"/>
      <c r="H108" s="39"/>
      <c r="I108" s="8"/>
      <c r="J108" s="8">
        <v>49.61094441277276</v>
      </c>
    </row>
    <row r="109" spans="1:10" x14ac:dyDescent="0.3">
      <c r="A109" s="7" t="s">
        <v>44</v>
      </c>
      <c r="B109" s="8"/>
      <c r="C109" s="8">
        <v>23.885752889579557</v>
      </c>
      <c r="D109" s="8"/>
      <c r="E109" s="8"/>
      <c r="F109" s="8">
        <v>3.1847734392937661</v>
      </c>
      <c r="G109" s="39"/>
      <c r="H109" s="39"/>
      <c r="I109" s="8"/>
      <c r="J109" s="8">
        <v>27.070526328873324</v>
      </c>
    </row>
    <row r="110" spans="1:10" x14ac:dyDescent="0.3">
      <c r="A110" s="7" t="s">
        <v>45</v>
      </c>
      <c r="B110" s="8"/>
      <c r="C110" s="8">
        <v>14.780550189185403</v>
      </c>
      <c r="D110" s="8"/>
      <c r="E110" s="8"/>
      <c r="F110" s="8"/>
      <c r="G110" s="39"/>
      <c r="H110" s="39"/>
      <c r="I110" s="8"/>
      <c r="J110" s="8">
        <v>14.780550189185403</v>
      </c>
    </row>
    <row r="111" spans="1:10" x14ac:dyDescent="0.3">
      <c r="A111" s="26" t="s">
        <v>46</v>
      </c>
      <c r="B111" s="37"/>
      <c r="C111" s="37"/>
      <c r="D111" s="37">
        <v>65.403665448769232</v>
      </c>
      <c r="E111" s="37"/>
      <c r="F111" s="37"/>
      <c r="G111" s="38"/>
      <c r="H111" s="38"/>
      <c r="I111" s="37"/>
      <c r="J111" s="37">
        <v>65.403665448769232</v>
      </c>
    </row>
    <row r="112" spans="1:10" x14ac:dyDescent="0.3">
      <c r="A112" s="7" t="s">
        <v>47</v>
      </c>
      <c r="B112" s="8"/>
      <c r="C112" s="8"/>
      <c r="D112" s="8">
        <v>2.8662960953643895</v>
      </c>
      <c r="E112" s="8"/>
      <c r="F112" s="8"/>
      <c r="G112" s="39"/>
      <c r="H112" s="39"/>
      <c r="I112" s="8"/>
      <c r="J112" s="8">
        <v>2.8662960953643895</v>
      </c>
    </row>
    <row r="113" spans="1:10" x14ac:dyDescent="0.3">
      <c r="A113" s="7" t="s">
        <v>48</v>
      </c>
      <c r="B113" s="8"/>
      <c r="C113" s="8"/>
      <c r="D113" s="8">
        <v>62.537369353404848</v>
      </c>
      <c r="E113" s="8"/>
      <c r="F113" s="8"/>
      <c r="G113" s="39"/>
      <c r="H113" s="39"/>
      <c r="I113" s="8"/>
      <c r="J113" s="8">
        <v>62.537369353404848</v>
      </c>
    </row>
    <row r="114" spans="1:10" x14ac:dyDescent="0.3">
      <c r="A114" s="26" t="s">
        <v>49</v>
      </c>
      <c r="B114" s="37"/>
      <c r="C114" s="37"/>
      <c r="D114" s="37"/>
      <c r="E114" s="37"/>
      <c r="F114" s="37"/>
      <c r="G114" s="38"/>
      <c r="H114" s="38"/>
      <c r="I114" s="37">
        <v>179.89245015674845</v>
      </c>
      <c r="J114" s="37">
        <v>179.89245015674845</v>
      </c>
    </row>
    <row r="115" spans="1:10" x14ac:dyDescent="0.3">
      <c r="A115" s="7" t="s">
        <v>87</v>
      </c>
      <c r="B115" s="8"/>
      <c r="C115" s="8"/>
      <c r="D115" s="8"/>
      <c r="E115" s="8"/>
      <c r="F115" s="8"/>
      <c r="G115" s="39"/>
      <c r="H115" s="39"/>
      <c r="I115" s="8">
        <v>30.8429</v>
      </c>
      <c r="J115" s="8">
        <v>30.8429</v>
      </c>
    </row>
    <row r="116" spans="1:10" x14ac:dyDescent="0.3">
      <c r="A116" s="7" t="s">
        <v>50</v>
      </c>
      <c r="B116" s="8"/>
      <c r="C116" s="8"/>
      <c r="D116" s="8"/>
      <c r="E116" s="8"/>
      <c r="F116" s="8"/>
      <c r="G116" s="39"/>
      <c r="H116" s="39"/>
      <c r="I116" s="8">
        <v>149.04955015674844</v>
      </c>
      <c r="J116" s="8">
        <v>149.04955015674844</v>
      </c>
    </row>
    <row r="117" spans="1:10" x14ac:dyDescent="0.3">
      <c r="A117" s="34" t="s">
        <v>36</v>
      </c>
      <c r="B117" s="40">
        <v>367.8676798577352</v>
      </c>
      <c r="C117" s="40">
        <v>319.42897931067921</v>
      </c>
      <c r="D117" s="40">
        <v>65.403665448769232</v>
      </c>
      <c r="E117" s="40">
        <v>43.212199172512271</v>
      </c>
      <c r="F117" s="40">
        <v>3.1847734392937661</v>
      </c>
      <c r="G117" s="41">
        <v>0</v>
      </c>
      <c r="H117" s="41">
        <v>0</v>
      </c>
      <c r="I117" s="40">
        <v>179.89245015674845</v>
      </c>
      <c r="J117" s="40">
        <v>978.98974738573816</v>
      </c>
    </row>
    <row r="118" spans="1:10" x14ac:dyDescent="0.3">
      <c r="A118" s="33"/>
      <c r="B118" s="33"/>
      <c r="C118" s="33"/>
      <c r="D118" s="33"/>
      <c r="E118" s="33"/>
      <c r="F118" s="33"/>
      <c r="G118" s="33"/>
      <c r="H118" s="33"/>
      <c r="I118" s="33"/>
      <c r="J118" s="33"/>
    </row>
    <row r="119" spans="1:10" x14ac:dyDescent="0.3">
      <c r="A119" s="33"/>
      <c r="B119" s="33"/>
      <c r="C119" s="33"/>
      <c r="D119" s="33"/>
      <c r="E119" s="33"/>
      <c r="F119" s="33"/>
      <c r="G119" s="33"/>
      <c r="H119" s="33"/>
      <c r="I119" s="33"/>
      <c r="J119" s="33"/>
    </row>
    <row r="120" spans="1:10" ht="40.200000000000003" x14ac:dyDescent="0.3">
      <c r="A120" s="23" t="s">
        <v>109</v>
      </c>
      <c r="B120" s="23" t="s">
        <v>28</v>
      </c>
      <c r="C120" s="23" t="s">
        <v>29</v>
      </c>
      <c r="D120" s="23" t="s">
        <v>95</v>
      </c>
      <c r="E120" s="24" t="s">
        <v>31</v>
      </c>
      <c r="F120" s="24" t="s">
        <v>32</v>
      </c>
      <c r="G120" s="23" t="s">
        <v>33</v>
      </c>
      <c r="H120" s="25" t="s">
        <v>34</v>
      </c>
      <c r="I120" s="23" t="s">
        <v>35</v>
      </c>
      <c r="J120" s="23" t="s">
        <v>36</v>
      </c>
    </row>
    <row r="121" spans="1:10" x14ac:dyDescent="0.3">
      <c r="A121" s="26" t="s">
        <v>38</v>
      </c>
      <c r="B121" s="37">
        <v>191.16340016514607</v>
      </c>
      <c r="C121" s="37">
        <v>143.26569778638509</v>
      </c>
      <c r="D121" s="37"/>
      <c r="E121" s="37">
        <v>20.337917946287686</v>
      </c>
      <c r="F121" s="37"/>
      <c r="G121" s="38"/>
      <c r="H121" s="38"/>
      <c r="I121" s="37"/>
      <c r="J121" s="37">
        <v>354.76701589781885</v>
      </c>
    </row>
    <row r="122" spans="1:10" x14ac:dyDescent="0.3">
      <c r="A122" s="7" t="s">
        <v>39</v>
      </c>
      <c r="B122" s="8">
        <v>18.820328818628344</v>
      </c>
      <c r="C122" s="8">
        <v>110.82435650520513</v>
      </c>
      <c r="D122" s="8"/>
      <c r="E122" s="8">
        <v>7.728408819589319</v>
      </c>
      <c r="F122" s="8"/>
      <c r="G122" s="39"/>
      <c r="H122" s="39"/>
      <c r="I122" s="8"/>
      <c r="J122" s="8">
        <v>137.3730941434228</v>
      </c>
    </row>
    <row r="123" spans="1:10" x14ac:dyDescent="0.3">
      <c r="A123" s="7" t="s">
        <v>40</v>
      </c>
      <c r="B123" s="8">
        <v>159.2276404513907</v>
      </c>
      <c r="C123" s="8">
        <v>32.441341281179945</v>
      </c>
      <c r="D123" s="8"/>
      <c r="E123" s="8">
        <v>10.982475690995349</v>
      </c>
      <c r="F123" s="8"/>
      <c r="G123" s="39"/>
      <c r="H123" s="39"/>
      <c r="I123" s="8"/>
      <c r="J123" s="8">
        <v>202.651457423566</v>
      </c>
    </row>
    <row r="124" spans="1:10" x14ac:dyDescent="0.3">
      <c r="A124" s="7" t="s">
        <v>85</v>
      </c>
      <c r="B124" s="8"/>
      <c r="C124" s="8"/>
      <c r="D124" s="8"/>
      <c r="E124" s="8">
        <v>1.6270334357030147</v>
      </c>
      <c r="F124" s="8"/>
      <c r="G124" s="39"/>
      <c r="H124" s="39"/>
      <c r="I124" s="8"/>
      <c r="J124" s="8">
        <v>1.6270334357030147</v>
      </c>
    </row>
    <row r="125" spans="1:10" x14ac:dyDescent="0.3">
      <c r="A125" s="7" t="s">
        <v>86</v>
      </c>
      <c r="B125" s="8">
        <v>13.115430895127025</v>
      </c>
      <c r="C125" s="8"/>
      <c r="D125" s="8"/>
      <c r="E125" s="8"/>
      <c r="F125" s="8"/>
      <c r="G125" s="39"/>
      <c r="H125" s="39"/>
      <c r="I125" s="8"/>
      <c r="J125" s="8">
        <v>13.115430895127025</v>
      </c>
    </row>
    <row r="126" spans="1:10" x14ac:dyDescent="0.3">
      <c r="A126" s="26" t="s">
        <v>41</v>
      </c>
      <c r="B126" s="37">
        <v>15.106516301449364</v>
      </c>
      <c r="C126" s="37">
        <v>50.662264896356035</v>
      </c>
      <c r="D126" s="37"/>
      <c r="E126" s="37"/>
      <c r="F126" s="37">
        <v>1.7986033170479778</v>
      </c>
      <c r="G126" s="38"/>
      <c r="H126" s="38"/>
      <c r="I126" s="37"/>
      <c r="J126" s="37">
        <v>67.567384514853373</v>
      </c>
    </row>
    <row r="127" spans="1:10" x14ac:dyDescent="0.3">
      <c r="A127" s="7" t="s">
        <v>42</v>
      </c>
      <c r="B127" s="8">
        <v>15.106516301449364</v>
      </c>
      <c r="C127" s="8">
        <v>34.045000000000002</v>
      </c>
      <c r="D127" s="8"/>
      <c r="E127" s="8"/>
      <c r="F127" s="8"/>
      <c r="G127" s="39"/>
      <c r="H127" s="39"/>
      <c r="I127" s="8"/>
      <c r="J127" s="8">
        <v>49.151516301449362</v>
      </c>
    </row>
    <row r="128" spans="1:10" x14ac:dyDescent="0.3">
      <c r="A128" s="7" t="s">
        <v>44</v>
      </c>
      <c r="B128" s="8"/>
      <c r="C128" s="8">
        <v>0.23247375421675448</v>
      </c>
      <c r="D128" s="8"/>
      <c r="E128" s="8"/>
      <c r="F128" s="8">
        <v>1.7986033170479778</v>
      </c>
      <c r="G128" s="39"/>
      <c r="H128" s="39"/>
      <c r="I128" s="8"/>
      <c r="J128" s="8">
        <v>2.0310770712647321</v>
      </c>
    </row>
    <row r="129" spans="1:10" x14ac:dyDescent="0.3">
      <c r="A129" s="7" t="s">
        <v>45</v>
      </c>
      <c r="B129" s="8"/>
      <c r="C129" s="8">
        <v>16.384791142139274</v>
      </c>
      <c r="D129" s="8"/>
      <c r="E129" s="8"/>
      <c r="F129" s="8"/>
      <c r="G129" s="39"/>
      <c r="H129" s="39"/>
      <c r="I129" s="8"/>
      <c r="J129" s="8">
        <v>16.384791142139274</v>
      </c>
    </row>
    <row r="130" spans="1:10" x14ac:dyDescent="0.3">
      <c r="A130" s="26" t="s">
        <v>46</v>
      </c>
      <c r="B130" s="37"/>
      <c r="C130" s="37"/>
      <c r="D130" s="37">
        <v>36.93677175646711</v>
      </c>
      <c r="E130" s="37"/>
      <c r="F130" s="37"/>
      <c r="G130" s="38"/>
      <c r="H130" s="38"/>
      <c r="I130" s="37"/>
      <c r="J130" s="37">
        <v>36.93677175646711</v>
      </c>
    </row>
    <row r="131" spans="1:10" x14ac:dyDescent="0.3">
      <c r="A131" s="7" t="s">
        <v>47</v>
      </c>
      <c r="B131" s="8"/>
      <c r="C131" s="8"/>
      <c r="D131" s="8">
        <v>1.6187429853431801</v>
      </c>
      <c r="E131" s="8"/>
      <c r="F131" s="8"/>
      <c r="G131" s="39"/>
      <c r="H131" s="39"/>
      <c r="I131" s="8"/>
      <c r="J131" s="8">
        <v>1.6187429853431801</v>
      </c>
    </row>
    <row r="132" spans="1:10" x14ac:dyDescent="0.3">
      <c r="A132" s="7" t="s">
        <v>48</v>
      </c>
      <c r="B132" s="8"/>
      <c r="C132" s="8"/>
      <c r="D132" s="8">
        <v>35.318028771123927</v>
      </c>
      <c r="E132" s="8"/>
      <c r="F132" s="8"/>
      <c r="G132" s="39"/>
      <c r="H132" s="39"/>
      <c r="I132" s="8"/>
      <c r="J132" s="8">
        <v>35.318028771123927</v>
      </c>
    </row>
    <row r="133" spans="1:10" x14ac:dyDescent="0.3">
      <c r="A133" s="26" t="s">
        <v>49</v>
      </c>
      <c r="B133" s="37"/>
      <c r="C133" s="37"/>
      <c r="D133" s="37"/>
      <c r="E133" s="37"/>
      <c r="F133" s="37"/>
      <c r="G133" s="38"/>
      <c r="H133" s="38"/>
      <c r="I133" s="37">
        <v>6.6731539628400416</v>
      </c>
      <c r="J133" s="37">
        <v>6.6731539628400416</v>
      </c>
    </row>
    <row r="134" spans="1:10" x14ac:dyDescent="0.3">
      <c r="A134" s="7" t="s">
        <v>87</v>
      </c>
      <c r="B134" s="8"/>
      <c r="C134" s="8"/>
      <c r="D134" s="8"/>
      <c r="E134" s="8"/>
      <c r="F134" s="8"/>
      <c r="G134" s="39"/>
      <c r="H134" s="39"/>
      <c r="I134" s="8">
        <v>1.1219999999999999</v>
      </c>
      <c r="J134" s="8">
        <v>1.1219999999999999</v>
      </c>
    </row>
    <row r="135" spans="1:10" x14ac:dyDescent="0.3">
      <c r="A135" s="7" t="s">
        <v>50</v>
      </c>
      <c r="B135" s="8"/>
      <c r="C135" s="8"/>
      <c r="D135" s="8"/>
      <c r="E135" s="8"/>
      <c r="F135" s="8"/>
      <c r="G135" s="39"/>
      <c r="H135" s="39"/>
      <c r="I135" s="8">
        <v>5.5511539628400417</v>
      </c>
      <c r="J135" s="8">
        <v>5.5511539628400417</v>
      </c>
    </row>
    <row r="136" spans="1:10" x14ac:dyDescent="0.3">
      <c r="A136" s="34" t="s">
        <v>36</v>
      </c>
      <c r="B136" s="40">
        <v>206.26991646659545</v>
      </c>
      <c r="C136" s="40">
        <v>193.92796268274114</v>
      </c>
      <c r="D136" s="40">
        <v>36.93677175646711</v>
      </c>
      <c r="E136" s="40">
        <v>20.337917946287686</v>
      </c>
      <c r="F136" s="40">
        <v>1.7986033170479778</v>
      </c>
      <c r="G136" s="41">
        <v>0</v>
      </c>
      <c r="H136" s="41">
        <v>0</v>
      </c>
      <c r="I136" s="40">
        <v>6.6731539628400416</v>
      </c>
      <c r="J136" s="40">
        <v>465.94432613197938</v>
      </c>
    </row>
    <row r="137" spans="1:10" x14ac:dyDescent="0.3">
      <c r="A137" s="33"/>
      <c r="B137" s="33"/>
      <c r="C137" s="33"/>
      <c r="D137" s="33"/>
      <c r="E137" s="33"/>
      <c r="F137" s="33"/>
      <c r="G137" s="33"/>
      <c r="H137" s="33"/>
      <c r="I137" s="33"/>
      <c r="J137" s="33"/>
    </row>
    <row r="138" spans="1:10" x14ac:dyDescent="0.3">
      <c r="A138" s="33"/>
      <c r="B138" s="33"/>
      <c r="C138" s="33"/>
      <c r="D138" s="33"/>
      <c r="E138" s="33"/>
      <c r="F138" s="33"/>
      <c r="G138" s="33"/>
      <c r="H138" s="33"/>
      <c r="I138" s="33"/>
      <c r="J138" s="33"/>
    </row>
    <row r="139" spans="1:10" ht="40.200000000000003" x14ac:dyDescent="0.3">
      <c r="A139" s="23" t="s">
        <v>110</v>
      </c>
      <c r="B139" s="23" t="s">
        <v>28</v>
      </c>
      <c r="C139" s="23" t="s">
        <v>29</v>
      </c>
      <c r="D139" s="23" t="s">
        <v>95</v>
      </c>
      <c r="E139" s="24" t="s">
        <v>31</v>
      </c>
      <c r="F139" s="24" t="s">
        <v>32</v>
      </c>
      <c r="G139" s="23" t="s">
        <v>33</v>
      </c>
      <c r="H139" s="25" t="s">
        <v>34</v>
      </c>
      <c r="I139" s="23" t="s">
        <v>35</v>
      </c>
      <c r="J139" s="23" t="s">
        <v>36</v>
      </c>
    </row>
    <row r="140" spans="1:10" x14ac:dyDescent="0.3">
      <c r="A140" s="26" t="s">
        <v>38</v>
      </c>
      <c r="B140" s="37">
        <v>55.016881218191955</v>
      </c>
      <c r="C140" s="37">
        <v>40.794822615747847</v>
      </c>
      <c r="D140" s="37"/>
      <c r="E140" s="37">
        <v>5.8417779168291935</v>
      </c>
      <c r="F140" s="37"/>
      <c r="G140" s="38"/>
      <c r="H140" s="38"/>
      <c r="I140" s="37"/>
      <c r="J140" s="37">
        <v>101.65348175076899</v>
      </c>
    </row>
    <row r="141" spans="1:10" x14ac:dyDescent="0.3">
      <c r="A141" s="7" t="s">
        <v>39</v>
      </c>
      <c r="B141" s="8">
        <v>5.4058720057032907</v>
      </c>
      <c r="C141" s="8">
        <v>31.476508342417386</v>
      </c>
      <c r="D141" s="8"/>
      <c r="E141" s="8">
        <v>2.2198756083950935</v>
      </c>
      <c r="F141" s="8"/>
      <c r="G141" s="39"/>
      <c r="H141" s="39"/>
      <c r="I141" s="8"/>
      <c r="J141" s="8">
        <v>39.102255956515769</v>
      </c>
    </row>
    <row r="142" spans="1:10" x14ac:dyDescent="0.3">
      <c r="A142" s="7" t="s">
        <v>40</v>
      </c>
      <c r="B142" s="8">
        <v>45.84378806550604</v>
      </c>
      <c r="C142" s="8">
        <v>9.3183142733304631</v>
      </c>
      <c r="D142" s="8"/>
      <c r="E142" s="8">
        <v>3.1545600750877649</v>
      </c>
      <c r="F142" s="8"/>
      <c r="G142" s="39"/>
      <c r="H142" s="39"/>
      <c r="I142" s="8"/>
      <c r="J142" s="8">
        <v>58.31666241392427</v>
      </c>
    </row>
    <row r="143" spans="1:10" x14ac:dyDescent="0.3">
      <c r="A143" s="7" t="s">
        <v>85</v>
      </c>
      <c r="B143" s="8"/>
      <c r="C143" s="8"/>
      <c r="D143" s="8"/>
      <c r="E143" s="8">
        <v>0.46734223334633551</v>
      </c>
      <c r="F143" s="8"/>
      <c r="G143" s="39"/>
      <c r="H143" s="39"/>
      <c r="I143" s="8"/>
      <c r="J143" s="8">
        <v>0.46734223334633551</v>
      </c>
    </row>
    <row r="144" spans="1:10" x14ac:dyDescent="0.3">
      <c r="A144" s="7" t="s">
        <v>86</v>
      </c>
      <c r="B144" s="8">
        <v>3.7672211469826244</v>
      </c>
      <c r="C144" s="8"/>
      <c r="D144" s="8"/>
      <c r="E144" s="8"/>
      <c r="F144" s="8"/>
      <c r="G144" s="39"/>
      <c r="H144" s="39"/>
      <c r="I144" s="8"/>
      <c r="J144" s="8">
        <v>3.7672211469826244</v>
      </c>
    </row>
    <row r="145" spans="1:10" x14ac:dyDescent="0.3">
      <c r="A145" s="26" t="s">
        <v>41</v>
      </c>
      <c r="B145" s="37">
        <v>4.3391321355062971</v>
      </c>
      <c r="C145" s="37">
        <v>0.42999625555541576</v>
      </c>
      <c r="D145" s="37"/>
      <c r="E145" s="37"/>
      <c r="F145" s="37">
        <v>0.51662324365825674</v>
      </c>
      <c r="G145" s="38"/>
      <c r="H145" s="38"/>
      <c r="I145" s="37"/>
      <c r="J145" s="37">
        <v>5.2857516347199693</v>
      </c>
    </row>
    <row r="146" spans="1:10" x14ac:dyDescent="0.3">
      <c r="A146" s="7" t="s">
        <v>42</v>
      </c>
      <c r="B146" s="8">
        <v>4.3391321355062971</v>
      </c>
      <c r="C146" s="8"/>
      <c r="D146" s="8"/>
      <c r="E146" s="8"/>
      <c r="F146" s="8"/>
      <c r="G146" s="39"/>
      <c r="H146" s="39"/>
      <c r="I146" s="8"/>
      <c r="J146" s="8">
        <v>4.3391321355062971</v>
      </c>
    </row>
    <row r="147" spans="1:10" x14ac:dyDescent="0.3">
      <c r="A147" s="7" t="s">
        <v>44</v>
      </c>
      <c r="B147" s="8"/>
      <c r="C147" s="8">
        <v>2.2540470742620701E-2</v>
      </c>
      <c r="D147" s="8"/>
      <c r="E147" s="8"/>
      <c r="F147" s="8">
        <v>0.51662324365825674</v>
      </c>
      <c r="G147" s="39"/>
      <c r="H147" s="39"/>
      <c r="I147" s="8"/>
      <c r="J147" s="8">
        <v>0.5391637144008774</v>
      </c>
    </row>
    <row r="148" spans="1:10" x14ac:dyDescent="0.3">
      <c r="A148" s="7" t="s">
        <v>45</v>
      </c>
      <c r="B148" s="8"/>
      <c r="C148" s="8">
        <v>0.40745578481279504</v>
      </c>
      <c r="D148" s="8"/>
      <c r="E148" s="8"/>
      <c r="F148" s="8"/>
      <c r="G148" s="39"/>
      <c r="H148" s="39"/>
      <c r="I148" s="8"/>
      <c r="J148" s="8">
        <v>0.40745578481279504</v>
      </c>
    </row>
    <row r="149" spans="1:10" x14ac:dyDescent="0.3">
      <c r="A149" s="26" t="s">
        <v>46</v>
      </c>
      <c r="B149" s="37"/>
      <c r="C149" s="37"/>
      <c r="D149" s="37">
        <v>10.609562794763654</v>
      </c>
      <c r="E149" s="37"/>
      <c r="F149" s="37"/>
      <c r="G149" s="38"/>
      <c r="H149" s="38"/>
      <c r="I149" s="37"/>
      <c r="J149" s="37">
        <v>10.609562794763654</v>
      </c>
    </row>
    <row r="150" spans="1:10" x14ac:dyDescent="0.3">
      <c r="A150" s="7" t="s">
        <v>47</v>
      </c>
      <c r="B150" s="8"/>
      <c r="C150" s="8"/>
      <c r="D150" s="8">
        <v>0.46496091929243111</v>
      </c>
      <c r="E150" s="8"/>
      <c r="F150" s="8"/>
      <c r="G150" s="39"/>
      <c r="H150" s="39"/>
      <c r="I150" s="8"/>
      <c r="J150" s="8">
        <v>0.46496091929243111</v>
      </c>
    </row>
    <row r="151" spans="1:10" x14ac:dyDescent="0.3">
      <c r="A151" s="7" t="s">
        <v>48</v>
      </c>
      <c r="B151" s="8"/>
      <c r="C151" s="8"/>
      <c r="D151" s="8">
        <v>10.144601875471222</v>
      </c>
      <c r="E151" s="8"/>
      <c r="F151" s="8"/>
      <c r="G151" s="39"/>
      <c r="H151" s="39"/>
      <c r="I151" s="8"/>
      <c r="J151" s="8">
        <v>10.144601875471222</v>
      </c>
    </row>
    <row r="152" spans="1:10" x14ac:dyDescent="0.3">
      <c r="A152" s="26" t="s">
        <v>49</v>
      </c>
      <c r="B152" s="37"/>
      <c r="C152" s="37"/>
      <c r="D152" s="37"/>
      <c r="E152" s="37"/>
      <c r="F152" s="37"/>
      <c r="G152" s="38"/>
      <c r="H152" s="38"/>
      <c r="I152" s="37">
        <v>0.29279588041149918</v>
      </c>
      <c r="J152" s="37">
        <v>0.29279588041149918</v>
      </c>
    </row>
    <row r="153" spans="1:10" x14ac:dyDescent="0.3">
      <c r="A153" s="7" t="s">
        <v>87</v>
      </c>
      <c r="B153" s="8"/>
      <c r="C153" s="8"/>
      <c r="D153" s="8"/>
      <c r="E153" s="8"/>
      <c r="F153" s="8"/>
      <c r="G153" s="39"/>
      <c r="H153" s="39"/>
      <c r="I153" s="8">
        <v>0.13310000000000002</v>
      </c>
      <c r="J153" s="8">
        <v>0.13310000000000002</v>
      </c>
    </row>
    <row r="154" spans="1:10" x14ac:dyDescent="0.3">
      <c r="A154" s="7" t="s">
        <v>50</v>
      </c>
      <c r="B154" s="8"/>
      <c r="C154" s="8"/>
      <c r="D154" s="8"/>
      <c r="E154" s="8"/>
      <c r="F154" s="8"/>
      <c r="G154" s="39"/>
      <c r="H154" s="39"/>
      <c r="I154" s="8">
        <v>0.15969588041149915</v>
      </c>
      <c r="J154" s="8">
        <v>0.15969588041149915</v>
      </c>
    </row>
    <row r="155" spans="1:10" x14ac:dyDescent="0.3">
      <c r="A155" s="34" t="s">
        <v>36</v>
      </c>
      <c r="B155" s="40">
        <v>59.356013353698252</v>
      </c>
      <c r="C155" s="40">
        <v>41.224818871303263</v>
      </c>
      <c r="D155" s="40">
        <v>10.609562794763654</v>
      </c>
      <c r="E155" s="40">
        <v>5.8417779168291935</v>
      </c>
      <c r="F155" s="40">
        <v>0.51662324365825674</v>
      </c>
      <c r="G155" s="41">
        <v>0</v>
      </c>
      <c r="H155" s="41">
        <v>0</v>
      </c>
      <c r="I155" s="40">
        <v>0.29279588041149918</v>
      </c>
      <c r="J155" s="40">
        <v>117.84159206066411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ADB6A-B8CD-4480-B5E9-E6A327F1A648}">
  <sheetPr>
    <tabColor theme="9"/>
  </sheetPr>
  <dimension ref="A1:AA58"/>
  <sheetViews>
    <sheetView zoomScale="80" zoomScaleNormal="80" workbookViewId="0">
      <selection activeCell="A4" sqref="A4:AA58"/>
    </sheetView>
  </sheetViews>
  <sheetFormatPr defaultColWidth="11.5546875" defaultRowHeight="14.4" outlineLevelCol="1" x14ac:dyDescent="0.3"/>
  <cols>
    <col min="1" max="1" width="18.6640625" style="9" customWidth="1"/>
    <col min="2" max="2" width="9.6640625" style="9" customWidth="1"/>
    <col min="3" max="6" width="9.6640625" style="9" hidden="1" customWidth="1" outlineLevel="1"/>
    <col min="7" max="7" width="9.6640625" style="9" customWidth="1" collapsed="1"/>
    <col min="8" max="11" width="9.6640625" style="9" hidden="1" customWidth="1" outlineLevel="1"/>
    <col min="12" max="12" width="9.6640625" style="9" customWidth="1" collapsed="1"/>
    <col min="13" max="16" width="9.6640625" style="9" hidden="1" customWidth="1" outlineLevel="1"/>
    <col min="17" max="17" width="9.6640625" style="9" customWidth="1" collapsed="1"/>
    <col min="18" max="21" width="9.6640625" style="9" hidden="1" customWidth="1" outlineLevel="1"/>
    <col min="22" max="22" width="9.6640625" style="9" customWidth="1" collapsed="1"/>
    <col min="23" max="27" width="9.6640625" style="9" customWidth="1"/>
  </cols>
  <sheetData>
    <row r="1" spans="1:27" x14ac:dyDescent="0.3">
      <c r="A1" s="14" t="s">
        <v>10</v>
      </c>
    </row>
    <row r="4" spans="1:27" x14ac:dyDescent="0.3">
      <c r="A4" s="1" t="s">
        <v>111</v>
      </c>
      <c r="B4" s="1">
        <v>1995</v>
      </c>
      <c r="C4" s="1">
        <v>1996</v>
      </c>
      <c r="D4" s="1">
        <v>1997</v>
      </c>
      <c r="E4" s="1">
        <v>1998</v>
      </c>
      <c r="F4" s="1">
        <v>1999</v>
      </c>
      <c r="G4" s="1">
        <v>2000</v>
      </c>
      <c r="H4" s="1">
        <v>2001</v>
      </c>
      <c r="I4" s="1">
        <v>2002</v>
      </c>
      <c r="J4" s="1">
        <v>2003</v>
      </c>
      <c r="K4" s="1">
        <v>2004</v>
      </c>
      <c r="L4" s="1">
        <v>2005</v>
      </c>
      <c r="M4" s="1">
        <v>2006</v>
      </c>
      <c r="N4" s="1">
        <v>2007</v>
      </c>
      <c r="O4" s="1">
        <v>2008</v>
      </c>
      <c r="P4" s="1">
        <v>2009</v>
      </c>
      <c r="Q4" s="1">
        <v>2010</v>
      </c>
      <c r="R4" s="1">
        <v>2011</v>
      </c>
      <c r="S4" s="1">
        <v>2012</v>
      </c>
      <c r="T4" s="1">
        <v>2013</v>
      </c>
      <c r="U4" s="1">
        <v>2014</v>
      </c>
      <c r="V4" s="1">
        <v>2015</v>
      </c>
      <c r="W4" s="1">
        <v>2016</v>
      </c>
      <c r="X4" s="1">
        <v>2017</v>
      </c>
      <c r="Y4" s="10">
        <v>2018</v>
      </c>
      <c r="Z4" s="10">
        <v>2019</v>
      </c>
      <c r="AA4" s="10">
        <v>2020</v>
      </c>
    </row>
    <row r="5" spans="1:27" x14ac:dyDescent="0.3">
      <c r="A5" s="26" t="s">
        <v>37</v>
      </c>
      <c r="B5" s="27">
        <v>4054.7247483655656</v>
      </c>
      <c r="C5" s="27">
        <v>3895.6675430285295</v>
      </c>
      <c r="D5" s="27">
        <v>4089.9864691054872</v>
      </c>
      <c r="E5" s="27">
        <v>4206.496273641882</v>
      </c>
      <c r="F5" s="27">
        <v>3944.8309524745614</v>
      </c>
      <c r="G5" s="27">
        <v>3591.2112336863938</v>
      </c>
      <c r="H5" s="27">
        <v>3062.334016294189</v>
      </c>
      <c r="I5" s="27">
        <v>2055.8246884856339</v>
      </c>
      <c r="J5" s="27">
        <v>1925.0110712882438</v>
      </c>
      <c r="K5" s="27">
        <v>1593.8195958712793</v>
      </c>
      <c r="L5" s="27">
        <v>1473.6094347814637</v>
      </c>
      <c r="M5" s="27">
        <v>1420.5792363138562</v>
      </c>
      <c r="N5" s="27">
        <v>1481.0196057325629</v>
      </c>
      <c r="O5" s="27">
        <v>1372.0177457518218</v>
      </c>
      <c r="P5" s="27">
        <v>988.2025454409121</v>
      </c>
      <c r="Q5" s="27">
        <v>882.80856867990531</v>
      </c>
      <c r="R5" s="27">
        <v>789.68004025283744</v>
      </c>
      <c r="S5" s="27">
        <v>698.69460269534704</v>
      </c>
      <c r="T5" s="27">
        <v>646.93256247137288</v>
      </c>
      <c r="U5" s="27">
        <v>517.09773476881878</v>
      </c>
      <c r="V5" s="27">
        <v>465.88526489871299</v>
      </c>
      <c r="W5" s="27">
        <v>391.73106608739391</v>
      </c>
      <c r="X5" s="27">
        <v>332.77886001024331</v>
      </c>
      <c r="Y5" s="27">
        <v>281.09374004168393</v>
      </c>
      <c r="Z5" s="27">
        <v>266.01244542250731</v>
      </c>
      <c r="AA5" s="27">
        <v>251.63742082250394</v>
      </c>
    </row>
    <row r="6" spans="1:27" x14ac:dyDescent="0.3">
      <c r="A6" s="29" t="s">
        <v>38</v>
      </c>
      <c r="B6" s="30">
        <v>1125.3894734446076</v>
      </c>
      <c r="C6" s="30">
        <v>1017.8176553530707</v>
      </c>
      <c r="D6" s="30">
        <v>905.72861038489361</v>
      </c>
      <c r="E6" s="30">
        <v>796.32032702064407</v>
      </c>
      <c r="F6" s="30">
        <v>694.93844072172396</v>
      </c>
      <c r="G6" s="30">
        <v>626.11512091682835</v>
      </c>
      <c r="H6" s="30">
        <v>572.05938364546387</v>
      </c>
      <c r="I6" s="30">
        <v>448.18144470241941</v>
      </c>
      <c r="J6" s="30">
        <v>423.61560726773462</v>
      </c>
      <c r="K6" s="30">
        <v>395.63273787791729</v>
      </c>
      <c r="L6" s="30">
        <v>380.21936418221514</v>
      </c>
      <c r="M6" s="30">
        <v>374.1351681388395</v>
      </c>
      <c r="N6" s="30">
        <v>367.90239846064708</v>
      </c>
      <c r="O6" s="30">
        <v>362.43582651083545</v>
      </c>
      <c r="P6" s="30">
        <v>121.01800554873847</v>
      </c>
      <c r="Q6" s="30">
        <v>118.19102134259006</v>
      </c>
      <c r="R6" s="30">
        <v>115.85264098953704</v>
      </c>
      <c r="S6" s="30">
        <v>113.65988972675318</v>
      </c>
      <c r="T6" s="30">
        <v>111.573840146268</v>
      </c>
      <c r="U6" s="30">
        <v>109.48851317269478</v>
      </c>
      <c r="V6" s="30">
        <v>107.56349370161612</v>
      </c>
      <c r="W6" s="30">
        <v>105.63844281728311</v>
      </c>
      <c r="X6" s="30">
        <v>103.795852131609</v>
      </c>
      <c r="Y6" s="30">
        <v>101.99971510764486</v>
      </c>
      <c r="Z6" s="30">
        <v>100.24844250277795</v>
      </c>
      <c r="AA6" s="30">
        <v>98.540561782272221</v>
      </c>
    </row>
    <row r="7" spans="1:27" x14ac:dyDescent="0.3">
      <c r="A7" s="3" t="s">
        <v>39</v>
      </c>
      <c r="B7" s="4">
        <v>428.67903714006513</v>
      </c>
      <c r="C7" s="4">
        <v>418.20956464005576</v>
      </c>
      <c r="D7" s="4">
        <v>407.61907659245878</v>
      </c>
      <c r="E7" s="4">
        <v>397.63768086133905</v>
      </c>
      <c r="F7" s="4">
        <v>386.10945636256849</v>
      </c>
      <c r="G7" s="4">
        <v>379.04721865678641</v>
      </c>
      <c r="H7" s="4">
        <v>371.16349024360738</v>
      </c>
      <c r="I7" s="4">
        <v>294.31466996732723</v>
      </c>
      <c r="J7" s="4">
        <v>286.35833893854374</v>
      </c>
      <c r="K7" s="4">
        <v>278.03826968561754</v>
      </c>
      <c r="L7" s="4">
        <v>269.57285031950903</v>
      </c>
      <c r="M7" s="4">
        <v>267.40499695278265</v>
      </c>
      <c r="N7" s="4">
        <v>265.57379200669033</v>
      </c>
      <c r="O7" s="4">
        <v>263.83231956028112</v>
      </c>
      <c r="P7" s="4">
        <v>53.736720963011102</v>
      </c>
      <c r="Q7" s="4">
        <v>53.127375558502855</v>
      </c>
      <c r="R7" s="4">
        <v>52.681301022230912</v>
      </c>
      <c r="S7" s="4">
        <v>52.313560799497672</v>
      </c>
      <c r="T7" s="4">
        <v>51.974140577072049</v>
      </c>
      <c r="U7" s="4">
        <v>51.613006699766984</v>
      </c>
      <c r="V7" s="4">
        <v>51.305720182016351</v>
      </c>
      <c r="W7" s="4">
        <v>50.978499435382915</v>
      </c>
      <c r="X7" s="4">
        <v>50.670047827730485</v>
      </c>
      <c r="Y7" s="4">
        <v>50.364288641671173</v>
      </c>
      <c r="Z7" s="4">
        <v>50.061035125420574</v>
      </c>
      <c r="AA7" s="4">
        <v>49.760138986584707</v>
      </c>
    </row>
    <row r="8" spans="1:27" x14ac:dyDescent="0.3">
      <c r="A8" s="3" t="s">
        <v>40</v>
      </c>
      <c r="B8" s="4">
        <v>624.89167233511512</v>
      </c>
      <c r="C8" s="4">
        <v>542.90566034146241</v>
      </c>
      <c r="D8" s="4">
        <v>455.59748841428046</v>
      </c>
      <c r="E8" s="4">
        <v>370.87562861298022</v>
      </c>
      <c r="F8" s="4">
        <v>291.84414836009495</v>
      </c>
      <c r="G8" s="4">
        <v>237.16148956383165</v>
      </c>
      <c r="H8" s="4">
        <v>195.74150195312671</v>
      </c>
      <c r="I8" s="4">
        <v>151.33481597220558</v>
      </c>
      <c r="J8" s="4">
        <v>135.34386626733519</v>
      </c>
      <c r="K8" s="4">
        <v>117.18209705827908</v>
      </c>
      <c r="L8" s="4">
        <v>110.25558602765454</v>
      </c>
      <c r="M8" s="4">
        <v>106.39120211389191</v>
      </c>
      <c r="N8" s="4">
        <v>102.14757552612171</v>
      </c>
      <c r="O8" s="4">
        <v>98.536226290760538</v>
      </c>
      <c r="P8" s="4">
        <v>67.255633616655217</v>
      </c>
      <c r="Q8" s="4">
        <v>65.06362516553051</v>
      </c>
      <c r="R8" s="4">
        <v>63.171229451842215</v>
      </c>
      <c r="S8" s="4">
        <v>61.34611119529675</v>
      </c>
      <c r="T8" s="4">
        <v>59.599699569195955</v>
      </c>
      <c r="U8" s="4">
        <v>57.875506472927796</v>
      </c>
      <c r="V8" s="4">
        <v>56.257773519599773</v>
      </c>
      <c r="W8" s="4">
        <v>54.659943381900192</v>
      </c>
      <c r="X8" s="4">
        <v>53.125804303878503</v>
      </c>
      <c r="Y8" s="4">
        <v>51.635426465973687</v>
      </c>
      <c r="Z8" s="4">
        <v>50.187407377357381</v>
      </c>
      <c r="AA8" s="4">
        <v>48.780422795687514</v>
      </c>
    </row>
    <row r="9" spans="1:27" x14ac:dyDescent="0.3">
      <c r="A9" s="3" t="s">
        <v>85</v>
      </c>
      <c r="B9" s="4">
        <v>4.9753516028503322</v>
      </c>
      <c r="C9" s="4">
        <v>5.1246121509358415</v>
      </c>
      <c r="D9" s="4">
        <v>5.2783505154639174</v>
      </c>
      <c r="E9" s="4">
        <v>5.1035074639175271</v>
      </c>
      <c r="F9" s="4">
        <v>4.9831439670103093</v>
      </c>
      <c r="G9" s="4">
        <v>4.9370248247422674</v>
      </c>
      <c r="H9" s="4">
        <v>4.0974430268041244</v>
      </c>
      <c r="I9" s="4">
        <v>2.5319587628865978</v>
      </c>
      <c r="J9" s="4">
        <v>1.91340206185567</v>
      </c>
      <c r="K9" s="4">
        <v>0.41237113402061859</v>
      </c>
      <c r="L9" s="4">
        <v>0.39092783505154644</v>
      </c>
      <c r="M9" s="4">
        <v>0.33896907216494848</v>
      </c>
      <c r="N9" s="4">
        <v>0.18103092783505154</v>
      </c>
      <c r="O9" s="4">
        <v>6.7280659793814437E-2</v>
      </c>
      <c r="P9" s="4">
        <v>2.565096907216495E-2</v>
      </c>
      <c r="Q9" s="4">
        <v>2.0618556701030931E-5</v>
      </c>
      <c r="R9" s="4">
        <v>1.1051546391752578E-4</v>
      </c>
      <c r="S9" s="4">
        <v>2.1773195876288661E-4</v>
      </c>
      <c r="T9" s="4"/>
      <c r="U9" s="4"/>
      <c r="V9" s="4"/>
      <c r="W9" s="4"/>
      <c r="X9" s="4"/>
      <c r="Y9" s="4"/>
      <c r="Z9" s="4"/>
      <c r="AA9" s="4"/>
    </row>
    <row r="10" spans="1:27" x14ac:dyDescent="0.3">
      <c r="A10" s="3" t="s">
        <v>86</v>
      </c>
      <c r="B10" s="4">
        <v>66.843412366576914</v>
      </c>
      <c r="C10" s="4">
        <v>51.577818220616692</v>
      </c>
      <c r="D10" s="4">
        <v>37.233694862690378</v>
      </c>
      <c r="E10" s="4">
        <v>22.70351008240727</v>
      </c>
      <c r="F10" s="4">
        <v>12.00169203205027</v>
      </c>
      <c r="G10" s="4">
        <v>4.9693878714680846</v>
      </c>
      <c r="H10" s="4">
        <v>1.0569484219254905</v>
      </c>
      <c r="I10" s="4"/>
      <c r="J10" s="4"/>
      <c r="K10" s="4"/>
      <c r="L10" s="4"/>
      <c r="M10" s="4"/>
      <c r="N10" s="4"/>
      <c r="O10" s="4"/>
      <c r="P10" s="4"/>
      <c r="Q10" s="4"/>
      <c r="R10" s="4"/>
      <c r="S10" s="4"/>
      <c r="T10" s="4"/>
      <c r="U10" s="4"/>
      <c r="V10" s="4"/>
      <c r="W10" s="4"/>
      <c r="X10" s="4"/>
      <c r="Y10" s="4"/>
      <c r="Z10" s="4"/>
      <c r="AA10" s="4"/>
    </row>
    <row r="11" spans="1:27" x14ac:dyDescent="0.3">
      <c r="A11" s="29" t="s">
        <v>41</v>
      </c>
      <c r="B11" s="30">
        <v>2629.7712749209577</v>
      </c>
      <c r="C11" s="30">
        <v>2621.2242876754581</v>
      </c>
      <c r="D11" s="30">
        <v>2932.1556587205932</v>
      </c>
      <c r="E11" s="30">
        <v>3230.9571466212374</v>
      </c>
      <c r="F11" s="30">
        <v>3059.0011117528375</v>
      </c>
      <c r="G11" s="30">
        <v>2823.6531127695657</v>
      </c>
      <c r="H11" s="30">
        <v>2412.5696326487246</v>
      </c>
      <c r="I11" s="30">
        <v>1519.9402437832148</v>
      </c>
      <c r="J11" s="30">
        <v>1401.7861040205094</v>
      </c>
      <c r="K11" s="30">
        <v>1086.2898917933619</v>
      </c>
      <c r="L11" s="30">
        <v>1028.7694233852485</v>
      </c>
      <c r="M11" s="30">
        <v>996.43284037743661</v>
      </c>
      <c r="N11" s="30">
        <v>1071.2508813082636</v>
      </c>
      <c r="O11" s="30">
        <v>986.44817305624338</v>
      </c>
      <c r="P11" s="30">
        <v>847.42460359297286</v>
      </c>
      <c r="Q11" s="30">
        <v>749.11718765209048</v>
      </c>
      <c r="R11" s="30">
        <v>658.46905500941034</v>
      </c>
      <c r="S11" s="30">
        <v>570.34379663032064</v>
      </c>
      <c r="T11" s="30">
        <v>523.39457524528837</v>
      </c>
      <c r="U11" s="30">
        <v>396.99995179330301</v>
      </c>
      <c r="V11" s="30">
        <v>351.78072563934643</v>
      </c>
      <c r="W11" s="30">
        <v>281.95288850480858</v>
      </c>
      <c r="X11" s="30">
        <v>224.17153548246466</v>
      </c>
      <c r="Y11" s="30">
        <v>173.43975888998136</v>
      </c>
      <c r="Z11" s="30">
        <v>159.344548072685</v>
      </c>
      <c r="AA11" s="30">
        <v>145.87829665466936</v>
      </c>
    </row>
    <row r="12" spans="1:27" x14ac:dyDescent="0.3">
      <c r="A12" s="3" t="s">
        <v>42</v>
      </c>
      <c r="B12" s="4">
        <v>1874.5744154496074</v>
      </c>
      <c r="C12" s="4">
        <v>1861.2287113233181</v>
      </c>
      <c r="D12" s="4">
        <v>1967.431036111896</v>
      </c>
      <c r="E12" s="4">
        <v>2102.398906291739</v>
      </c>
      <c r="F12" s="4">
        <v>1853.5428491525502</v>
      </c>
      <c r="G12" s="4">
        <v>1517.7635014663961</v>
      </c>
      <c r="H12" s="4">
        <v>1304.2761441282501</v>
      </c>
      <c r="I12" s="4">
        <v>842.54882044592443</v>
      </c>
      <c r="J12" s="4">
        <v>793.61471382976549</v>
      </c>
      <c r="K12" s="4">
        <v>786.74912249857164</v>
      </c>
      <c r="L12" s="4">
        <v>756.28226746679343</v>
      </c>
      <c r="M12" s="4">
        <v>721.57150760904733</v>
      </c>
      <c r="N12" s="4">
        <v>799.07094060091993</v>
      </c>
      <c r="O12" s="4">
        <v>719.36659701471388</v>
      </c>
      <c r="P12" s="4">
        <v>607.07361258705862</v>
      </c>
      <c r="Q12" s="4">
        <v>548.31895097848076</v>
      </c>
      <c r="R12" s="4">
        <v>466.34310092950983</v>
      </c>
      <c r="S12" s="4">
        <v>386.11884792922865</v>
      </c>
      <c r="T12" s="4">
        <v>345.758415106489</v>
      </c>
      <c r="U12" s="4">
        <v>226.76045247562877</v>
      </c>
      <c r="V12" s="4">
        <v>186.62610233438241</v>
      </c>
      <c r="W12" s="4">
        <v>122.63185563695282</v>
      </c>
      <c r="X12" s="4">
        <v>69.823285691723569</v>
      </c>
      <c r="Y12" s="4">
        <v>23.878517890696379</v>
      </c>
      <c r="Z12" s="4">
        <v>14.396692832011544</v>
      </c>
      <c r="AA12" s="4">
        <v>5.3805988557559461</v>
      </c>
    </row>
    <row r="13" spans="1:27" x14ac:dyDescent="0.3">
      <c r="A13" s="3" t="s">
        <v>43</v>
      </c>
      <c r="B13" s="4"/>
      <c r="C13" s="4">
        <v>2.3804215920465839</v>
      </c>
      <c r="D13" s="4">
        <v>6.0780901114971702</v>
      </c>
      <c r="E13" s="4">
        <v>10.399652604543748</v>
      </c>
      <c r="F13" s="4">
        <v>15.311058899108213</v>
      </c>
      <c r="G13" s="4">
        <v>19.043886379288764</v>
      </c>
      <c r="H13" s="4">
        <v>21.077253862075466</v>
      </c>
      <c r="I13" s="4">
        <v>21.84464780987831</v>
      </c>
      <c r="J13" s="4">
        <v>21.623513001359047</v>
      </c>
      <c r="K13" s="4">
        <v>19.799293707694499</v>
      </c>
      <c r="L13" s="4">
        <v>16.777828635778626</v>
      </c>
      <c r="M13" s="4">
        <v>14.784229809677489</v>
      </c>
      <c r="N13" s="4">
        <v>12.833639465277271</v>
      </c>
      <c r="O13" s="4">
        <v>10.877642956644872</v>
      </c>
      <c r="P13" s="4">
        <v>7.8997022577122848</v>
      </c>
      <c r="Q13" s="4">
        <v>6.4831244230000991</v>
      </c>
      <c r="R13" s="4">
        <v>4.6019601943975799</v>
      </c>
      <c r="S13" s="4">
        <v>3.1112839799408558</v>
      </c>
      <c r="T13" s="4">
        <v>2.3754941434629457</v>
      </c>
      <c r="U13" s="4">
        <v>0.98549187961061946</v>
      </c>
      <c r="V13" s="4">
        <v>1.0243389507456453</v>
      </c>
      <c r="W13" s="4">
        <v>0.45546721291868913</v>
      </c>
      <c r="X13" s="4">
        <v>0.35526442607657804</v>
      </c>
      <c r="Y13" s="4">
        <v>0.27710625233973096</v>
      </c>
      <c r="Z13" s="4">
        <v>0.21614287682498939</v>
      </c>
      <c r="AA13" s="4">
        <v>0.16859144392349176</v>
      </c>
    </row>
    <row r="14" spans="1:27" x14ac:dyDescent="0.3">
      <c r="A14" s="3" t="s">
        <v>44</v>
      </c>
      <c r="B14" s="4">
        <v>269.46151922308121</v>
      </c>
      <c r="C14" s="4">
        <v>237.30646545225761</v>
      </c>
      <c r="D14" s="4">
        <v>353.83541788659852</v>
      </c>
      <c r="E14" s="4">
        <v>475.30405121805563</v>
      </c>
      <c r="F14" s="4">
        <v>451.4116392546988</v>
      </c>
      <c r="G14" s="4">
        <v>454.67390108646322</v>
      </c>
      <c r="H14" s="4">
        <v>467.13856191885861</v>
      </c>
      <c r="I14" s="4">
        <v>413.50978532455832</v>
      </c>
      <c r="J14" s="4">
        <v>352.09054791161475</v>
      </c>
      <c r="K14" s="4">
        <v>52.317586789383355</v>
      </c>
      <c r="L14" s="4">
        <v>36.113490535633161</v>
      </c>
      <c r="M14" s="4">
        <v>47.677867950550237</v>
      </c>
      <c r="N14" s="4">
        <v>54.075080766885755</v>
      </c>
      <c r="O14" s="4">
        <v>58.090258002968952</v>
      </c>
      <c r="P14" s="4">
        <v>41.816515208072332</v>
      </c>
      <c r="Q14" s="4">
        <v>10.317769563436819</v>
      </c>
      <c r="R14" s="4">
        <v>10.251458870038945</v>
      </c>
      <c r="S14" s="4">
        <v>10.185590143949916</v>
      </c>
      <c r="T14" s="4">
        <v>10.120160347229373</v>
      </c>
      <c r="U14" s="4">
        <v>10.055166463337439</v>
      </c>
      <c r="V14" s="4">
        <v>9.9906054969811322</v>
      </c>
      <c r="W14" s="4">
        <v>9.9264744739619051</v>
      </c>
      <c r="X14" s="4">
        <v>9.8627704410242814</v>
      </c>
      <c r="Y14" s="4">
        <v>9.7994904657056043</v>
      </c>
      <c r="Z14" s="4">
        <v>9.736631636186873</v>
      </c>
      <c r="AA14" s="4">
        <v>9.6741910611446613</v>
      </c>
    </row>
    <row r="15" spans="1:27" x14ac:dyDescent="0.3">
      <c r="A15" s="3" t="s">
        <v>45</v>
      </c>
      <c r="B15" s="4">
        <v>485.73534024826881</v>
      </c>
      <c r="C15" s="4">
        <v>520.30868930783595</v>
      </c>
      <c r="D15" s="4">
        <v>604.81111461060186</v>
      </c>
      <c r="E15" s="4">
        <v>642.85453650689897</v>
      </c>
      <c r="F15" s="4">
        <v>738.73556444648</v>
      </c>
      <c r="G15" s="4">
        <v>832.17182383741761</v>
      </c>
      <c r="H15" s="4">
        <v>620.07767273954062</v>
      </c>
      <c r="I15" s="4">
        <v>242.03699020285381</v>
      </c>
      <c r="J15" s="4">
        <v>234.4573292777699</v>
      </c>
      <c r="K15" s="4">
        <v>227.42388879771255</v>
      </c>
      <c r="L15" s="4">
        <v>219.59583674704325</v>
      </c>
      <c r="M15" s="4">
        <v>212.3992350081615</v>
      </c>
      <c r="N15" s="4">
        <v>205.27122047518071</v>
      </c>
      <c r="O15" s="4">
        <v>198.11367508191566</v>
      </c>
      <c r="P15" s="4">
        <v>190.63477354012957</v>
      </c>
      <c r="Q15" s="4">
        <v>183.99734268717285</v>
      </c>
      <c r="R15" s="4">
        <v>177.27253501546394</v>
      </c>
      <c r="S15" s="4">
        <v>170.92807457720122</v>
      </c>
      <c r="T15" s="4">
        <v>165.14050564810705</v>
      </c>
      <c r="U15" s="4">
        <v>159.19884097472618</v>
      </c>
      <c r="V15" s="4">
        <v>154.13967885723721</v>
      </c>
      <c r="W15" s="4">
        <v>148.9390911809752</v>
      </c>
      <c r="X15" s="4">
        <v>144.13021492364024</v>
      </c>
      <c r="Y15" s="4">
        <v>139.48464428123964</v>
      </c>
      <c r="Z15" s="4">
        <v>134.99508072766159</v>
      </c>
      <c r="AA15" s="4">
        <v>130.65491529384525</v>
      </c>
    </row>
    <row r="16" spans="1:27" x14ac:dyDescent="0.3">
      <c r="A16" s="29" t="s">
        <v>46</v>
      </c>
      <c r="B16" s="30">
        <v>12.45</v>
      </c>
      <c r="C16" s="30">
        <v>12.45</v>
      </c>
      <c r="D16" s="30">
        <v>12.45</v>
      </c>
      <c r="E16" s="30">
        <v>12.45</v>
      </c>
      <c r="F16" s="30">
        <v>12.45</v>
      </c>
      <c r="G16" s="30">
        <v>12.45</v>
      </c>
      <c r="H16" s="30">
        <v>12.45</v>
      </c>
      <c r="I16" s="30">
        <v>12.45</v>
      </c>
      <c r="J16" s="30">
        <v>11.394359999999999</v>
      </c>
      <c r="K16" s="30">
        <v>9.6949661999999979</v>
      </c>
      <c r="L16" s="30">
        <v>6.6396472139999974</v>
      </c>
      <c r="M16" s="30">
        <v>5.699727797579996</v>
      </c>
      <c r="N16" s="30">
        <v>4.915325963652597</v>
      </c>
      <c r="O16" s="30">
        <v>4.5367461847430173</v>
      </c>
      <c r="P16" s="30">
        <v>4.3829362992007255</v>
      </c>
      <c r="Q16" s="30">
        <v>4.223359685224704</v>
      </c>
      <c r="R16" s="30">
        <v>3.2813442538899698</v>
      </c>
      <c r="S16" s="30">
        <v>4.89191633827327</v>
      </c>
      <c r="T16" s="30">
        <v>2.6301470798164388</v>
      </c>
      <c r="U16" s="30">
        <v>2.4592698028210278</v>
      </c>
      <c r="V16" s="30">
        <v>2.5720455577505028</v>
      </c>
      <c r="W16" s="30">
        <v>1.9957347653022004</v>
      </c>
      <c r="X16" s="30">
        <v>1.9504723961696455</v>
      </c>
      <c r="Y16" s="30">
        <v>1.9952660440577434</v>
      </c>
      <c r="Z16" s="30">
        <v>1.8344548470444153</v>
      </c>
      <c r="AA16" s="30">
        <v>1.7922623855623938</v>
      </c>
    </row>
    <row r="17" spans="1:27" x14ac:dyDescent="0.3">
      <c r="A17" s="3" t="s">
        <v>47</v>
      </c>
      <c r="B17" s="4">
        <v>1.65</v>
      </c>
      <c r="C17" s="4">
        <v>1.65</v>
      </c>
      <c r="D17" s="4">
        <v>1.65</v>
      </c>
      <c r="E17" s="4">
        <v>1.65</v>
      </c>
      <c r="F17" s="4">
        <v>1.65</v>
      </c>
      <c r="G17" s="4">
        <v>1.65</v>
      </c>
      <c r="H17" s="4">
        <v>1.65</v>
      </c>
      <c r="I17" s="4">
        <v>1.65</v>
      </c>
      <c r="J17" s="4">
        <v>1.22742</v>
      </c>
      <c r="K17" s="4">
        <v>0.90739439999999993</v>
      </c>
      <c r="L17" s="4">
        <v>0.71277256799999988</v>
      </c>
      <c r="M17" s="4">
        <v>0.65427939095999976</v>
      </c>
      <c r="N17" s="4">
        <v>0.32880100923119976</v>
      </c>
      <c r="O17" s="4">
        <v>0.25494697895426377</v>
      </c>
      <c r="P17" s="4">
        <v>0.24731651958563583</v>
      </c>
      <c r="Q17" s="4">
        <v>0.23828701249806672</v>
      </c>
      <c r="R17" s="4">
        <v>0.19277468676927065</v>
      </c>
      <c r="S17" s="4">
        <v>0.2009743461661925</v>
      </c>
      <c r="T17" s="4">
        <v>0.17604748751203769</v>
      </c>
      <c r="U17" s="4">
        <v>0.17196630032423676</v>
      </c>
      <c r="V17" s="4">
        <v>0.16707464281613083</v>
      </c>
      <c r="W17" s="4">
        <v>0.14873895460606934</v>
      </c>
      <c r="X17" s="4">
        <v>0.14502048074091761</v>
      </c>
      <c r="Y17" s="4">
        <v>0.14309900968387651</v>
      </c>
      <c r="Z17" s="4">
        <v>0.13810425446114732</v>
      </c>
      <c r="AA17" s="4">
        <v>0.13492785660854095</v>
      </c>
    </row>
    <row r="18" spans="1:27" x14ac:dyDescent="0.3">
      <c r="A18" s="3" t="s">
        <v>48</v>
      </c>
      <c r="B18" s="4">
        <v>10.799999999999999</v>
      </c>
      <c r="C18" s="4">
        <v>10.799999999999999</v>
      </c>
      <c r="D18" s="4">
        <v>10.799999999999999</v>
      </c>
      <c r="E18" s="4">
        <v>10.799999999999999</v>
      </c>
      <c r="F18" s="4">
        <v>10.799999999999999</v>
      </c>
      <c r="G18" s="4">
        <v>10.799999999999999</v>
      </c>
      <c r="H18" s="4">
        <v>10.799999999999999</v>
      </c>
      <c r="I18" s="4">
        <v>10.799999999999999</v>
      </c>
      <c r="J18" s="4">
        <v>10.166939999999999</v>
      </c>
      <c r="K18" s="4">
        <v>8.7875717999999985</v>
      </c>
      <c r="L18" s="4">
        <v>5.9268746459999972</v>
      </c>
      <c r="M18" s="4">
        <v>5.0454484066199958</v>
      </c>
      <c r="N18" s="4">
        <v>4.5865249544213968</v>
      </c>
      <c r="O18" s="4">
        <v>4.2817992057887535</v>
      </c>
      <c r="P18" s="4">
        <v>4.13561977961509</v>
      </c>
      <c r="Q18" s="4">
        <v>3.9850726727266377</v>
      </c>
      <c r="R18" s="4">
        <v>3.088569567120699</v>
      </c>
      <c r="S18" s="4">
        <v>4.6909419921070779</v>
      </c>
      <c r="T18" s="4">
        <v>2.4540995923044009</v>
      </c>
      <c r="U18" s="4">
        <v>2.2873035024967909</v>
      </c>
      <c r="V18" s="4">
        <v>2.4049709149343719</v>
      </c>
      <c r="W18" s="4">
        <v>1.8469958106961311</v>
      </c>
      <c r="X18" s="4">
        <v>1.8054519154287278</v>
      </c>
      <c r="Y18" s="4">
        <v>1.852167034373867</v>
      </c>
      <c r="Z18" s="4">
        <v>1.696350592583268</v>
      </c>
      <c r="AA18" s="4">
        <v>1.6573345289538528</v>
      </c>
    </row>
    <row r="19" spans="1:27" x14ac:dyDescent="0.3">
      <c r="A19" s="29" t="s">
        <v>49</v>
      </c>
      <c r="B19" s="30">
        <v>287.11400000000003</v>
      </c>
      <c r="C19" s="30">
        <v>244.1756</v>
      </c>
      <c r="D19" s="30">
        <v>239.65219999999999</v>
      </c>
      <c r="E19" s="30">
        <v>166.7688</v>
      </c>
      <c r="F19" s="30">
        <v>178.44139999999999</v>
      </c>
      <c r="G19" s="30">
        <v>128.99300000000002</v>
      </c>
      <c r="H19" s="30">
        <v>65.25500000000001</v>
      </c>
      <c r="I19" s="30">
        <v>75.253000000000014</v>
      </c>
      <c r="J19" s="30">
        <v>88.215000000000003</v>
      </c>
      <c r="K19" s="30">
        <v>102.202</v>
      </c>
      <c r="L19" s="30">
        <v>57.980999999999995</v>
      </c>
      <c r="M19" s="30">
        <v>44.311500000000002</v>
      </c>
      <c r="N19" s="30">
        <v>36.951000000000001</v>
      </c>
      <c r="O19" s="30">
        <v>18.597000000000001</v>
      </c>
      <c r="P19" s="30">
        <v>15.376999999999999</v>
      </c>
      <c r="Q19" s="30">
        <v>11.276999999999999</v>
      </c>
      <c r="R19" s="30">
        <v>12.077</v>
      </c>
      <c r="S19" s="30">
        <v>9.7989999999999995</v>
      </c>
      <c r="T19" s="30">
        <v>9.3339999999999996</v>
      </c>
      <c r="U19" s="30">
        <v>8.15</v>
      </c>
      <c r="V19" s="30">
        <v>3.9689999999999999</v>
      </c>
      <c r="W19" s="30">
        <v>2.1440000000000001</v>
      </c>
      <c r="X19" s="30">
        <v>2.8610000000000002</v>
      </c>
      <c r="Y19" s="30">
        <v>3.6589999999999998</v>
      </c>
      <c r="Z19" s="30">
        <v>4.585</v>
      </c>
      <c r="AA19" s="30">
        <v>5.4263000000000003</v>
      </c>
    </row>
    <row r="20" spans="1:27" x14ac:dyDescent="0.3">
      <c r="A20" s="3" t="s">
        <v>87</v>
      </c>
      <c r="B20" s="4">
        <v>29.18</v>
      </c>
      <c r="C20" s="4">
        <v>20.0656</v>
      </c>
      <c r="D20" s="4">
        <v>21.151199999999999</v>
      </c>
      <c r="E20" s="4">
        <v>1.0067999999999999</v>
      </c>
      <c r="F20" s="4">
        <v>0.84240000000000004</v>
      </c>
      <c r="G20" s="4">
        <v>0.67700000000000016</v>
      </c>
      <c r="H20" s="4">
        <v>0.67700000000000016</v>
      </c>
      <c r="I20" s="4">
        <v>0.67700000000000016</v>
      </c>
      <c r="J20" s="4">
        <v>0.67700000000000016</v>
      </c>
      <c r="K20" s="4">
        <v>0.67700000000000016</v>
      </c>
      <c r="L20" s="4">
        <v>0.67700000000000016</v>
      </c>
      <c r="M20" s="4">
        <v>0.67700000000000016</v>
      </c>
      <c r="N20" s="4">
        <v>0.67700000000000016</v>
      </c>
      <c r="O20" s="4">
        <v>0.67700000000000016</v>
      </c>
      <c r="P20" s="4">
        <v>0.67700000000000016</v>
      </c>
      <c r="Q20" s="4">
        <v>0.67700000000000016</v>
      </c>
      <c r="R20" s="4">
        <v>0.67700000000000016</v>
      </c>
      <c r="S20" s="4">
        <v>0.67700000000000016</v>
      </c>
      <c r="T20" s="4">
        <v>0.67700000000000016</v>
      </c>
      <c r="U20" s="4">
        <v>0.67700000000000016</v>
      </c>
      <c r="V20" s="4"/>
      <c r="W20" s="4"/>
      <c r="X20" s="4"/>
      <c r="Y20" s="4"/>
      <c r="Z20" s="4"/>
      <c r="AA20" s="4"/>
    </row>
    <row r="21" spans="1:27" x14ac:dyDescent="0.3">
      <c r="A21" s="3" t="s">
        <v>50</v>
      </c>
      <c r="B21" s="4">
        <v>257.93400000000003</v>
      </c>
      <c r="C21" s="4">
        <v>224.11</v>
      </c>
      <c r="D21" s="4">
        <v>218.501</v>
      </c>
      <c r="E21" s="4">
        <v>165.762</v>
      </c>
      <c r="F21" s="4">
        <v>177.59899999999999</v>
      </c>
      <c r="G21" s="4">
        <v>128.31600000000003</v>
      </c>
      <c r="H21" s="4">
        <v>64.578000000000003</v>
      </c>
      <c r="I21" s="4">
        <v>74.576000000000008</v>
      </c>
      <c r="J21" s="4">
        <v>87.537999999999997</v>
      </c>
      <c r="K21" s="4">
        <v>101.52499999999999</v>
      </c>
      <c r="L21" s="4">
        <v>57.303999999999995</v>
      </c>
      <c r="M21" s="4">
        <v>43.634500000000003</v>
      </c>
      <c r="N21" s="4">
        <v>36.274000000000001</v>
      </c>
      <c r="O21" s="4">
        <v>17.920000000000002</v>
      </c>
      <c r="P21" s="4">
        <v>14.7</v>
      </c>
      <c r="Q21" s="4">
        <v>10.6</v>
      </c>
      <c r="R21" s="4">
        <v>11.4</v>
      </c>
      <c r="S21" s="4">
        <v>9.1219999999999999</v>
      </c>
      <c r="T21" s="4">
        <v>8.657</v>
      </c>
      <c r="U21" s="4">
        <v>7.4729999999999999</v>
      </c>
      <c r="V21" s="4">
        <v>3.9689999999999999</v>
      </c>
      <c r="W21" s="4">
        <v>2.1440000000000001</v>
      </c>
      <c r="X21" s="4">
        <v>2.8610000000000002</v>
      </c>
      <c r="Y21" s="4">
        <v>3.6589999999999998</v>
      </c>
      <c r="Z21" s="4">
        <v>4.585</v>
      </c>
      <c r="AA21" s="4">
        <v>5.4263000000000003</v>
      </c>
    </row>
    <row r="22" spans="1:27" x14ac:dyDescent="0.3">
      <c r="A22" s="26" t="s">
        <v>51</v>
      </c>
      <c r="B22" s="27">
        <v>743.20819291014129</v>
      </c>
      <c r="C22" s="27">
        <v>775.55188040564724</v>
      </c>
      <c r="D22" s="27">
        <v>637.55079524108351</v>
      </c>
      <c r="E22" s="27">
        <v>626.37239617409375</v>
      </c>
      <c r="F22" s="27">
        <v>608.77515262171573</v>
      </c>
      <c r="G22" s="27">
        <v>767.2634232557233</v>
      </c>
      <c r="H22" s="27">
        <v>728.26297557251416</v>
      </c>
      <c r="I22" s="27">
        <v>1087.0318862745889</v>
      </c>
      <c r="J22" s="27">
        <v>1133.3078035934316</v>
      </c>
      <c r="K22" s="27">
        <v>1153.6957758692679</v>
      </c>
      <c r="L22" s="27">
        <v>1119.0267526751511</v>
      </c>
      <c r="M22" s="27">
        <v>1173.922346341124</v>
      </c>
      <c r="N22" s="27">
        <v>1383.0225095765911</v>
      </c>
      <c r="O22" s="27">
        <v>1496.8979484044107</v>
      </c>
      <c r="P22" s="27">
        <v>1568.5821504802452</v>
      </c>
      <c r="Q22" s="27">
        <v>1612.1107681242031</v>
      </c>
      <c r="R22" s="27">
        <v>1643.9880146068954</v>
      </c>
      <c r="S22" s="27">
        <v>1613.9223380931032</v>
      </c>
      <c r="T22" s="27">
        <v>1482.5255434706648</v>
      </c>
      <c r="U22" s="27">
        <v>1566.2985917805572</v>
      </c>
      <c r="V22" s="27">
        <v>1572.1193895431031</v>
      </c>
      <c r="W22" s="27">
        <v>1648.39934458219</v>
      </c>
      <c r="X22" s="27">
        <v>1614.5604264103681</v>
      </c>
      <c r="Y22" s="27">
        <v>1586.3122723302736</v>
      </c>
      <c r="Z22" s="27">
        <v>1464.7487434072227</v>
      </c>
      <c r="AA22" s="27">
        <v>1323.64483717295</v>
      </c>
    </row>
    <row r="23" spans="1:27" x14ac:dyDescent="0.3">
      <c r="A23" s="29" t="s">
        <v>52</v>
      </c>
      <c r="B23" s="30">
        <v>339.57373980863088</v>
      </c>
      <c r="C23" s="30">
        <v>391.08399152493155</v>
      </c>
      <c r="D23" s="30">
        <v>454.40490218608988</v>
      </c>
      <c r="E23" s="30">
        <v>525.4857733450217</v>
      </c>
      <c r="F23" s="30">
        <v>554.84782329692052</v>
      </c>
      <c r="G23" s="30">
        <v>712.26132423977538</v>
      </c>
      <c r="H23" s="30">
        <v>691.69511012185535</v>
      </c>
      <c r="I23" s="30">
        <v>1070.7198937518017</v>
      </c>
      <c r="J23" s="30">
        <v>1099.9648713804886</v>
      </c>
      <c r="K23" s="30">
        <v>1106.6270961239152</v>
      </c>
      <c r="L23" s="30">
        <v>1096.1895271443664</v>
      </c>
      <c r="M23" s="30">
        <v>1157.9255409265777</v>
      </c>
      <c r="N23" s="30">
        <v>1366.406247133541</v>
      </c>
      <c r="O23" s="30">
        <v>1431.3711684578022</v>
      </c>
      <c r="P23" s="30">
        <v>1513.4304355698819</v>
      </c>
      <c r="Q23" s="30">
        <v>1595.6025841148783</v>
      </c>
      <c r="R23" s="30">
        <v>1621.4937724259587</v>
      </c>
      <c r="S23" s="30">
        <v>1596.0220643993759</v>
      </c>
      <c r="T23" s="30">
        <v>1462.3259271907261</v>
      </c>
      <c r="U23" s="30">
        <v>1547.5699555208682</v>
      </c>
      <c r="V23" s="30">
        <v>1550.9449408330815</v>
      </c>
      <c r="W23" s="30">
        <v>1595.2333877160852</v>
      </c>
      <c r="X23" s="30">
        <v>1587.7584139640053</v>
      </c>
      <c r="Y23" s="30">
        <v>1565.379473170661</v>
      </c>
      <c r="Z23" s="30">
        <v>1444.4483191926308</v>
      </c>
      <c r="AA23" s="30">
        <v>1298.8027379355599</v>
      </c>
    </row>
    <row r="24" spans="1:27" x14ac:dyDescent="0.3">
      <c r="A24" s="3" t="s">
        <v>53</v>
      </c>
      <c r="B24" s="4"/>
      <c r="C24" s="4"/>
      <c r="D24" s="4"/>
      <c r="E24" s="4"/>
      <c r="F24" s="4"/>
      <c r="G24" s="4"/>
      <c r="H24" s="4"/>
      <c r="I24" s="4"/>
      <c r="J24" s="4"/>
      <c r="K24" s="4"/>
      <c r="L24" s="4">
        <v>45.565496903859106</v>
      </c>
      <c r="M24" s="4">
        <v>42.043251083253665</v>
      </c>
      <c r="N24" s="4">
        <v>51.479214788037488</v>
      </c>
      <c r="O24" s="4">
        <v>42.141811104792723</v>
      </c>
      <c r="P24" s="4">
        <v>23.60231534562676</v>
      </c>
      <c r="Q24" s="4">
        <v>35.113243923771748</v>
      </c>
      <c r="R24" s="4">
        <v>52.934933511168701</v>
      </c>
      <c r="S24" s="4">
        <v>45.493745268306043</v>
      </c>
      <c r="T24" s="4">
        <v>51.444564324676399</v>
      </c>
      <c r="U24" s="4">
        <v>57.566610944043497</v>
      </c>
      <c r="V24" s="4">
        <v>67.001173192297941</v>
      </c>
      <c r="W24" s="4">
        <v>63.446155071018786</v>
      </c>
      <c r="X24" s="4">
        <v>85.895050312475576</v>
      </c>
      <c r="Y24" s="4">
        <v>101.88070000918533</v>
      </c>
      <c r="Z24" s="4">
        <v>77.330175779617022</v>
      </c>
      <c r="AA24" s="4">
        <v>49.019403019161906</v>
      </c>
    </row>
    <row r="25" spans="1:27" x14ac:dyDescent="0.3">
      <c r="A25" s="3" t="s">
        <v>54</v>
      </c>
      <c r="B25" s="4">
        <v>0.13017580129789064</v>
      </c>
      <c r="C25" s="4">
        <v>0.18967477039044339</v>
      </c>
      <c r="D25" s="4">
        <v>0.27578421275568232</v>
      </c>
      <c r="E25" s="4">
        <v>0.86055066085395027</v>
      </c>
      <c r="F25" s="4">
        <v>1.9351722613198694</v>
      </c>
      <c r="G25" s="4">
        <v>4.8927968117312499</v>
      </c>
      <c r="H25" s="4">
        <v>5.3637811625145559</v>
      </c>
      <c r="I25" s="4">
        <v>6.6751668988341173</v>
      </c>
      <c r="J25" s="4">
        <v>5.8838458876214785</v>
      </c>
      <c r="K25" s="4">
        <v>9.5275487697666605</v>
      </c>
      <c r="L25" s="4">
        <v>12.387907376108773</v>
      </c>
      <c r="M25" s="4">
        <v>15.503605952684023</v>
      </c>
      <c r="N25" s="4">
        <v>21.727095349170447</v>
      </c>
      <c r="O25" s="4">
        <v>27.883970128051661</v>
      </c>
      <c r="P25" s="4">
        <v>33.313667311158873</v>
      </c>
      <c r="Q25" s="4">
        <v>36.113823161461291</v>
      </c>
      <c r="R25" s="4">
        <v>43.037783556553045</v>
      </c>
      <c r="S25" s="4">
        <v>46.840459556103397</v>
      </c>
      <c r="T25" s="4">
        <v>52.379939729165429</v>
      </c>
      <c r="U25" s="4">
        <v>62.195445907668017</v>
      </c>
      <c r="V25" s="4">
        <v>63.967269790789359</v>
      </c>
      <c r="W25" s="4">
        <v>72.462091730154896</v>
      </c>
      <c r="X25" s="4">
        <v>82.179438565588214</v>
      </c>
      <c r="Y25" s="4">
        <v>94.616411384934295</v>
      </c>
      <c r="Z25" s="4">
        <v>106.77066977485076</v>
      </c>
      <c r="AA25" s="44">
        <v>114.78392820210635</v>
      </c>
    </row>
    <row r="26" spans="1:27" x14ac:dyDescent="0.3">
      <c r="A26" s="3" t="s">
        <v>55</v>
      </c>
      <c r="B26" s="4"/>
      <c r="C26" s="4"/>
      <c r="D26" s="4"/>
      <c r="E26" s="4"/>
      <c r="F26" s="4"/>
      <c r="G26" s="4"/>
      <c r="H26" s="4"/>
      <c r="I26" s="4"/>
      <c r="J26" s="4"/>
      <c r="K26" s="4"/>
      <c r="L26" s="4"/>
      <c r="M26" s="4"/>
      <c r="N26" s="4"/>
      <c r="O26" s="4">
        <v>3.5049999999999999E-3</v>
      </c>
      <c r="P26" s="4">
        <v>3.5019999999999999E-3</v>
      </c>
      <c r="Q26" s="4">
        <v>2.627E-3</v>
      </c>
      <c r="R26" s="4">
        <v>2.2499999999999998E-3</v>
      </c>
      <c r="S26" s="4">
        <v>4.4999999999999997E-3</v>
      </c>
      <c r="T26" s="4">
        <v>3.0539999999999999E-3</v>
      </c>
      <c r="U26" s="4">
        <v>4.4999999999999997E-3</v>
      </c>
      <c r="V26" s="4">
        <v>4.8769999999999994E-3</v>
      </c>
      <c r="W26" s="4">
        <v>4.4999999999999997E-3</v>
      </c>
      <c r="X26" s="4">
        <v>4.8769999999999994E-3</v>
      </c>
      <c r="Y26" s="4">
        <v>4.8799999999999998E-3</v>
      </c>
      <c r="Z26" s="4">
        <v>4.8769999999999994E-3</v>
      </c>
      <c r="AA26" s="4">
        <v>5.7599999999999995E-3</v>
      </c>
    </row>
    <row r="27" spans="1:27" x14ac:dyDescent="0.3">
      <c r="A27" s="3" t="s">
        <v>56</v>
      </c>
      <c r="B27" s="4">
        <v>1.529223725982729</v>
      </c>
      <c r="C27" s="4">
        <v>5.7597890750032628</v>
      </c>
      <c r="D27" s="4">
        <v>12.172009404759729</v>
      </c>
      <c r="E27" s="4">
        <v>23.997919057594441</v>
      </c>
      <c r="F27" s="4">
        <v>37.606562821765394</v>
      </c>
      <c r="G27" s="4">
        <v>53.934177493327816</v>
      </c>
      <c r="H27" s="4">
        <v>65.401939533155215</v>
      </c>
      <c r="I27" s="4">
        <v>80.705886835630238</v>
      </c>
      <c r="J27" s="4">
        <v>97.848893866597464</v>
      </c>
      <c r="K27" s="4">
        <v>107.78968663244827</v>
      </c>
      <c r="L27" s="4">
        <v>136.9585050760366</v>
      </c>
      <c r="M27" s="4">
        <v>146.94208117658488</v>
      </c>
      <c r="N27" s="4">
        <v>174.68162449220932</v>
      </c>
      <c r="O27" s="4">
        <v>182.97495210520378</v>
      </c>
      <c r="P27" s="4">
        <v>187.00523296666375</v>
      </c>
      <c r="Q27" s="4">
        <v>204.99274551753408</v>
      </c>
      <c r="R27" s="4">
        <v>228.54689331220456</v>
      </c>
      <c r="S27" s="4">
        <v>245.44002454969015</v>
      </c>
      <c r="T27" s="4">
        <v>256.06658904602159</v>
      </c>
      <c r="U27" s="4">
        <v>276.21535716537124</v>
      </c>
      <c r="V27" s="4">
        <v>278.66422228697036</v>
      </c>
      <c r="W27" s="4">
        <v>280.84145789202381</v>
      </c>
      <c r="X27" s="4">
        <v>295.92187453727166</v>
      </c>
      <c r="Y27" s="4">
        <v>306.22651222989435</v>
      </c>
      <c r="Z27" s="4">
        <v>293.82431919549236</v>
      </c>
      <c r="AA27" s="4">
        <v>268.98547110446157</v>
      </c>
    </row>
    <row r="28" spans="1:27" x14ac:dyDescent="0.3">
      <c r="A28" s="3" t="s">
        <v>57</v>
      </c>
      <c r="B28" s="4"/>
      <c r="C28" s="4"/>
      <c r="D28" s="4"/>
      <c r="E28" s="4"/>
      <c r="F28" s="4"/>
      <c r="G28" s="4"/>
      <c r="H28" s="4"/>
      <c r="I28" s="4"/>
      <c r="J28" s="4"/>
      <c r="K28" s="4"/>
      <c r="L28" s="4"/>
      <c r="M28" s="4"/>
      <c r="N28" s="4"/>
      <c r="O28" s="4"/>
      <c r="P28" s="4"/>
      <c r="Q28" s="4"/>
      <c r="R28" s="4"/>
      <c r="S28" s="4"/>
      <c r="T28" s="4"/>
      <c r="U28" s="4"/>
      <c r="V28" s="4"/>
      <c r="W28" s="4"/>
      <c r="X28" s="4"/>
      <c r="Y28" s="4"/>
      <c r="Z28" s="4"/>
      <c r="AA28" s="4">
        <v>5.3986893916938808E-4</v>
      </c>
    </row>
    <row r="29" spans="1:27" x14ac:dyDescent="0.3">
      <c r="A29" s="3" t="s">
        <v>58</v>
      </c>
      <c r="B29" s="4">
        <v>335.27866672381521</v>
      </c>
      <c r="C29" s="4">
        <v>376.25579266891123</v>
      </c>
      <c r="D29" s="4">
        <v>424.61442359787588</v>
      </c>
      <c r="E29" s="4">
        <v>467.22209401264513</v>
      </c>
      <c r="F29" s="4">
        <v>433.83438805775819</v>
      </c>
      <c r="G29" s="4">
        <v>483.90744776936185</v>
      </c>
      <c r="H29" s="4">
        <v>477.89588511603876</v>
      </c>
      <c r="I29" s="4">
        <v>525.34792296251226</v>
      </c>
      <c r="J29" s="4">
        <v>545.91238531908311</v>
      </c>
      <c r="K29" s="4">
        <v>525.98798858219584</v>
      </c>
      <c r="L29" s="4">
        <v>549.20217477589608</v>
      </c>
      <c r="M29" s="4">
        <v>577.45912910722109</v>
      </c>
      <c r="N29" s="4">
        <v>639.34395368277637</v>
      </c>
      <c r="O29" s="4">
        <v>667.57763846522596</v>
      </c>
      <c r="P29" s="4">
        <v>729.16990828563064</v>
      </c>
      <c r="Q29" s="4">
        <v>745.52727733400047</v>
      </c>
      <c r="R29" s="4">
        <v>763.39040535262552</v>
      </c>
      <c r="S29" s="4">
        <v>767.23942128786484</v>
      </c>
      <c r="T29" s="4">
        <v>730.89352699330232</v>
      </c>
      <c r="U29" s="4">
        <v>775.80859823859623</v>
      </c>
      <c r="V29" s="4">
        <v>780.26397899229153</v>
      </c>
      <c r="W29" s="4">
        <v>821.84649325435964</v>
      </c>
      <c r="X29" s="4">
        <v>811.940937392813</v>
      </c>
      <c r="Y29" s="4">
        <v>728.87824158796582</v>
      </c>
      <c r="Z29" s="4">
        <v>685.00683192675626</v>
      </c>
      <c r="AA29" s="4">
        <v>627.83551830467979</v>
      </c>
    </row>
    <row r="30" spans="1:27" x14ac:dyDescent="0.3">
      <c r="A30" s="3" t="s">
        <v>59</v>
      </c>
      <c r="B30" s="4">
        <v>1.6281524148942661</v>
      </c>
      <c r="C30" s="4">
        <v>6.5147864288666577</v>
      </c>
      <c r="D30" s="4">
        <v>13.747306890601502</v>
      </c>
      <c r="E30" s="4">
        <v>26.542396861685582</v>
      </c>
      <c r="F30" s="4">
        <v>40.725585120998481</v>
      </c>
      <c r="G30" s="4">
        <v>55.596607981113273</v>
      </c>
      <c r="H30" s="4">
        <v>68.003613062234422</v>
      </c>
      <c r="I30" s="4">
        <v>83.704149259180298</v>
      </c>
      <c r="J30" s="4">
        <v>104.09201163628482</v>
      </c>
      <c r="K30" s="4">
        <v>113.24338836877402</v>
      </c>
      <c r="L30" s="4">
        <v>124.17731531468654</v>
      </c>
      <c r="M30" s="4">
        <v>133.52576492410881</v>
      </c>
      <c r="N30" s="4">
        <v>149.27154276264045</v>
      </c>
      <c r="O30" s="4">
        <v>157.53037754856592</v>
      </c>
      <c r="P30" s="4">
        <v>163.33678558472414</v>
      </c>
      <c r="Q30" s="4">
        <v>172.65409318051027</v>
      </c>
      <c r="R30" s="4">
        <v>180.86366674556669</v>
      </c>
      <c r="S30" s="4">
        <v>193.59776072635012</v>
      </c>
      <c r="T30" s="4">
        <v>199.08931969338786</v>
      </c>
      <c r="U30" s="4">
        <v>201.39820873413353</v>
      </c>
      <c r="V30" s="4">
        <v>195.90994838909668</v>
      </c>
      <c r="W30" s="4">
        <v>187.41705515426747</v>
      </c>
      <c r="X30" s="4">
        <v>180.06306826242894</v>
      </c>
      <c r="Y30" s="4">
        <v>181.12724729409453</v>
      </c>
      <c r="Z30" s="4">
        <v>158.09252969802344</v>
      </c>
      <c r="AA30" s="4">
        <v>138.82503012989474</v>
      </c>
    </row>
    <row r="31" spans="1:27" x14ac:dyDescent="0.3">
      <c r="A31" s="3" t="s">
        <v>60</v>
      </c>
      <c r="B31" s="4">
        <v>0.81812277521786425</v>
      </c>
      <c r="C31" s="4">
        <v>1.9904464735003309</v>
      </c>
      <c r="D31" s="4">
        <v>2.9789528231890023</v>
      </c>
      <c r="E31" s="4">
        <v>5.9564877434695687</v>
      </c>
      <c r="F31" s="4">
        <v>39.538501874591859</v>
      </c>
      <c r="G31" s="4">
        <v>112.36284876990734</v>
      </c>
      <c r="H31" s="4">
        <v>73.201148917957426</v>
      </c>
      <c r="I31" s="4">
        <v>371.78381836812258</v>
      </c>
      <c r="J31" s="4">
        <v>326.53652660823855</v>
      </c>
      <c r="K31" s="4">
        <v>291.25678101335876</v>
      </c>
      <c r="L31" s="4">
        <v>205.3092807173993</v>
      </c>
      <c r="M31" s="4">
        <v>208.11355446410016</v>
      </c>
      <c r="N31" s="4">
        <v>310.13509822671023</v>
      </c>
      <c r="O31" s="4">
        <v>329.63144491585922</v>
      </c>
      <c r="P31" s="4">
        <v>350.96103372542751</v>
      </c>
      <c r="Q31" s="4">
        <v>370.01581446769563</v>
      </c>
      <c r="R31" s="4">
        <v>331.85961341255171</v>
      </c>
      <c r="S31" s="4">
        <v>280.89228313949639</v>
      </c>
      <c r="T31" s="4">
        <v>161.31382690395591</v>
      </c>
      <c r="U31" s="4">
        <v>154.45583378494709</v>
      </c>
      <c r="V31" s="4">
        <v>140.85384587677734</v>
      </c>
      <c r="W31" s="4">
        <v>145.88989729559279</v>
      </c>
      <c r="X31" s="4">
        <v>100.15325405936164</v>
      </c>
      <c r="Y31" s="4">
        <v>134.31262960569578</v>
      </c>
      <c r="Z31" s="4">
        <v>101.4350639623994</v>
      </c>
      <c r="AA31" s="4">
        <v>78.553229429866775</v>
      </c>
    </row>
    <row r="32" spans="1:27" x14ac:dyDescent="0.3">
      <c r="A32" s="3" t="s">
        <v>61</v>
      </c>
      <c r="B32" s="4">
        <v>0.1812</v>
      </c>
      <c r="C32" s="4">
        <v>0.356854</v>
      </c>
      <c r="D32" s="4">
        <v>0.58726838000000003</v>
      </c>
      <c r="E32" s="4">
        <v>0.87006032860000004</v>
      </c>
      <c r="F32" s="4">
        <v>1.160881318742</v>
      </c>
      <c r="G32" s="4">
        <v>1.5102691291797401</v>
      </c>
      <c r="H32" s="4">
        <v>1.761174450304348</v>
      </c>
      <c r="I32" s="4">
        <v>2.4272468875684132</v>
      </c>
      <c r="J32" s="4">
        <v>2.5653666814568248</v>
      </c>
      <c r="K32" s="4">
        <v>3.0782414315285842</v>
      </c>
      <c r="L32" s="4">
        <v>7.0788996618909197</v>
      </c>
      <c r="M32" s="4">
        <v>7.1872514712448696</v>
      </c>
      <c r="N32" s="4">
        <v>6.9435431465265802</v>
      </c>
      <c r="O32" s="4">
        <v>7.1710734278498514</v>
      </c>
      <c r="P32" s="4">
        <v>6.0177125424446558</v>
      </c>
      <c r="Q32" s="4">
        <v>10.715395061204196</v>
      </c>
      <c r="R32" s="4">
        <v>13.104053119325657</v>
      </c>
      <c r="S32" s="4">
        <v>13.724201602048547</v>
      </c>
      <c r="T32" s="4">
        <v>9.4195447938774848</v>
      </c>
      <c r="U32" s="4">
        <v>14.197596404814597</v>
      </c>
      <c r="V32" s="4">
        <v>15.222081865027562</v>
      </c>
      <c r="W32" s="4">
        <v>13.111854321939404</v>
      </c>
      <c r="X32" s="4">
        <v>17.334994629009604</v>
      </c>
      <c r="Y32" s="4">
        <v>8.7542102964204371</v>
      </c>
      <c r="Z32" s="4">
        <v>16.30190038520859</v>
      </c>
      <c r="AA32" s="4">
        <v>10.368085142233999</v>
      </c>
    </row>
    <row r="33" spans="1:27" x14ac:dyDescent="0.3">
      <c r="A33" s="3" t="s">
        <v>62</v>
      </c>
      <c r="B33" s="4"/>
      <c r="C33" s="4"/>
      <c r="D33" s="4"/>
      <c r="E33" s="4"/>
      <c r="F33" s="4"/>
      <c r="G33" s="4"/>
      <c r="H33" s="4"/>
      <c r="I33" s="4"/>
      <c r="J33" s="4"/>
      <c r="K33" s="4"/>
      <c r="L33" s="4"/>
      <c r="M33" s="4"/>
      <c r="N33" s="4"/>
      <c r="O33" s="4"/>
      <c r="P33" s="4"/>
      <c r="Q33" s="4"/>
      <c r="R33" s="4"/>
      <c r="S33" s="4"/>
      <c r="T33" s="4"/>
      <c r="U33" s="4"/>
      <c r="V33" s="4"/>
      <c r="W33" s="4"/>
      <c r="X33" s="4"/>
      <c r="Y33" s="4"/>
      <c r="Z33" s="4"/>
      <c r="AA33" s="4">
        <v>3.4559668047685121E-2</v>
      </c>
    </row>
    <row r="34" spans="1:27" x14ac:dyDescent="0.3">
      <c r="A34" s="3" t="s">
        <v>63</v>
      </c>
      <c r="B34" s="4">
        <v>8.1983674228910761E-3</v>
      </c>
      <c r="C34" s="4">
        <v>1.6648108259568879E-2</v>
      </c>
      <c r="D34" s="4">
        <v>2.9156876908085928E-2</v>
      </c>
      <c r="E34" s="4">
        <v>3.6264680173118569E-2</v>
      </c>
      <c r="F34" s="4">
        <v>4.6731841744754414E-2</v>
      </c>
      <c r="G34" s="4">
        <v>5.7176285154088263E-2</v>
      </c>
      <c r="H34" s="4">
        <v>6.7567879650546503E-2</v>
      </c>
      <c r="I34" s="4">
        <v>7.5702539953857589E-2</v>
      </c>
      <c r="J34" s="4">
        <v>8.5841381206067574E-2</v>
      </c>
      <c r="K34" s="4">
        <v>38.095536325843113</v>
      </c>
      <c r="L34" s="4">
        <v>10.612881755988852</v>
      </c>
      <c r="M34" s="4">
        <v>17.441065176598876</v>
      </c>
      <c r="N34" s="4">
        <v>0.28816089646988152</v>
      </c>
      <c r="O34" s="4">
        <v>0.28652707667011301</v>
      </c>
      <c r="P34" s="4">
        <v>0.606683137764221</v>
      </c>
      <c r="Q34" s="4">
        <v>0.60157175828791098</v>
      </c>
      <c r="R34" s="4">
        <v>0.63505065087839208</v>
      </c>
      <c r="S34" s="4">
        <v>0.8538139251696979</v>
      </c>
      <c r="T34" s="4">
        <v>0.77772626957534741</v>
      </c>
      <c r="U34" s="4">
        <v>0.80660267030566013</v>
      </c>
      <c r="V34" s="4">
        <v>0.79518253137499273</v>
      </c>
      <c r="W34" s="4">
        <v>0.71099825633576308</v>
      </c>
      <c r="X34" s="4">
        <v>0.51837387204870189</v>
      </c>
      <c r="Y34" s="4">
        <v>0.51655749346360125</v>
      </c>
      <c r="Z34" s="4">
        <v>0.51327929268719286</v>
      </c>
      <c r="AA34" s="4">
        <v>0.16922163354457129</v>
      </c>
    </row>
    <row r="35" spans="1:27" x14ac:dyDescent="0.3">
      <c r="A35" s="3" t="s">
        <v>64</v>
      </c>
      <c r="B35" s="4"/>
      <c r="C35" s="4"/>
      <c r="D35" s="4"/>
      <c r="E35" s="4"/>
      <c r="F35" s="4"/>
      <c r="G35" s="4"/>
      <c r="H35" s="4"/>
      <c r="I35" s="4"/>
      <c r="J35" s="4">
        <v>17.040000000000003</v>
      </c>
      <c r="K35" s="4">
        <v>17.647925000000001</v>
      </c>
      <c r="L35" s="4">
        <v>4.8970655625000008</v>
      </c>
      <c r="M35" s="4">
        <v>9.7098375707812519</v>
      </c>
      <c r="N35" s="4">
        <v>12.536013789000391</v>
      </c>
      <c r="O35" s="4">
        <v>16.169868685582887</v>
      </c>
      <c r="P35" s="4">
        <v>19.413594670441018</v>
      </c>
      <c r="Q35" s="4">
        <v>19.865992710412709</v>
      </c>
      <c r="R35" s="4">
        <v>7.1191227650846134</v>
      </c>
      <c r="S35" s="4">
        <v>1.9358543443464784</v>
      </c>
      <c r="T35" s="4">
        <v>0.93783543676387982</v>
      </c>
      <c r="U35" s="4">
        <v>4.9212016709881503</v>
      </c>
      <c r="V35" s="4">
        <v>8.2623609084557401</v>
      </c>
      <c r="W35" s="4">
        <v>9.5028847403923198</v>
      </c>
      <c r="X35" s="4">
        <v>13.746545333008129</v>
      </c>
      <c r="Y35" s="4">
        <v>9.0620832690067861</v>
      </c>
      <c r="Z35" s="4">
        <v>5.1686721775955107</v>
      </c>
      <c r="AA35" s="4">
        <v>10.221991432623225</v>
      </c>
    </row>
    <row r="36" spans="1:27" x14ac:dyDescent="0.3">
      <c r="A36" s="29" t="s">
        <v>65</v>
      </c>
      <c r="B36" s="30">
        <v>309.77499999999998</v>
      </c>
      <c r="C36" s="30">
        <v>294.12200000000001</v>
      </c>
      <c r="D36" s="30">
        <v>159.50067259786476</v>
      </c>
      <c r="E36" s="30">
        <v>87.894912814627631</v>
      </c>
      <c r="F36" s="30">
        <v>47.17625626282986</v>
      </c>
      <c r="G36" s="30">
        <v>48.668947687213226</v>
      </c>
      <c r="H36" s="30">
        <v>30.448690391459071</v>
      </c>
      <c r="I36" s="30">
        <v>11.198690391459076</v>
      </c>
      <c r="J36" s="30">
        <v>28.856830391459074</v>
      </c>
      <c r="K36" s="30">
        <v>43.097077866989778</v>
      </c>
      <c r="L36" s="30">
        <v>18.844136790509605</v>
      </c>
      <c r="M36" s="30">
        <v>12.611891930434517</v>
      </c>
      <c r="N36" s="30">
        <v>13.133013206281021</v>
      </c>
      <c r="O36" s="30">
        <v>61.650898319464474</v>
      </c>
      <c r="P36" s="30">
        <v>51.016897357333519</v>
      </c>
      <c r="Q36" s="30">
        <v>11.827996528554987</v>
      </c>
      <c r="R36" s="30">
        <v>17.554822910764553</v>
      </c>
      <c r="S36" s="30">
        <v>12.951070988821179</v>
      </c>
      <c r="T36" s="30">
        <v>14.981799999563121</v>
      </c>
      <c r="U36" s="30">
        <v>14.511735985742469</v>
      </c>
      <c r="V36" s="30">
        <v>17.062143728265706</v>
      </c>
      <c r="W36" s="30">
        <v>48.849021433671965</v>
      </c>
      <c r="X36" s="30">
        <v>22.31357265913854</v>
      </c>
      <c r="Y36" s="30">
        <v>16.734708859225407</v>
      </c>
      <c r="Z36" s="30">
        <v>16.4074093474057</v>
      </c>
      <c r="AA36" s="30">
        <v>20.376196247330192</v>
      </c>
    </row>
    <row r="37" spans="1:27" x14ac:dyDescent="0.3">
      <c r="A37" s="3" t="s">
        <v>66</v>
      </c>
      <c r="B37" s="4">
        <v>69.239000000000004</v>
      </c>
      <c r="C37" s="4">
        <v>66.623000000000005</v>
      </c>
      <c r="D37" s="4">
        <v>17.611999999999998</v>
      </c>
      <c r="E37" s="4">
        <v>3.0590000000000002</v>
      </c>
      <c r="F37" s="4">
        <v>3</v>
      </c>
      <c r="G37" s="4">
        <v>1</v>
      </c>
      <c r="H37" s="4">
        <v>3.4220000000000002</v>
      </c>
      <c r="I37" s="4">
        <v>1.1719999999999999</v>
      </c>
      <c r="J37" s="4">
        <v>3.5190000000000001</v>
      </c>
      <c r="K37" s="4">
        <v>8.8350000000000009</v>
      </c>
      <c r="L37" s="4">
        <v>1.2426620552799998</v>
      </c>
      <c r="M37" s="4">
        <v>1.19045505528</v>
      </c>
      <c r="N37" s="4">
        <v>1.18480505528</v>
      </c>
      <c r="O37" s="4">
        <v>1.21100505528</v>
      </c>
      <c r="P37" s="4">
        <v>1.1050050552799999</v>
      </c>
      <c r="Q37" s="4">
        <v>2.136774752</v>
      </c>
      <c r="R37" s="4">
        <v>1.03633137952</v>
      </c>
      <c r="S37" s="4">
        <v>0.78979372063999997</v>
      </c>
      <c r="T37" s="4">
        <v>0.91258307104000014</v>
      </c>
      <c r="U37" s="4">
        <v>1.5963623532</v>
      </c>
      <c r="V37" s="4">
        <v>6.581277180799999</v>
      </c>
      <c r="W37" s="4">
        <v>22.459826099200001</v>
      </c>
      <c r="X37" s="4">
        <v>13.947840000000001</v>
      </c>
      <c r="Y37" s="4">
        <v>12.79705</v>
      </c>
      <c r="Z37" s="4">
        <v>12.755730834759744</v>
      </c>
      <c r="AA37" s="4">
        <v>8.8961069015127006</v>
      </c>
    </row>
    <row r="38" spans="1:27" x14ac:dyDescent="0.3">
      <c r="A38" s="3" t="s">
        <v>69</v>
      </c>
      <c r="B38" s="4">
        <v>41.826000000000001</v>
      </c>
      <c r="C38" s="4">
        <v>38.300999999999995</v>
      </c>
      <c r="D38" s="4">
        <v>23.733000000000001</v>
      </c>
      <c r="E38" s="4">
        <v>11.179076875256506</v>
      </c>
      <c r="F38" s="4">
        <v>1.8543312588899401</v>
      </c>
      <c r="G38" s="4">
        <v>2.0007258319601986</v>
      </c>
      <c r="H38" s="4"/>
      <c r="I38" s="4"/>
      <c r="J38" s="4">
        <v>4.3899999999999997</v>
      </c>
      <c r="K38" s="4">
        <v>9.6359999999999992</v>
      </c>
      <c r="L38" s="4">
        <v>3.8760488214176756</v>
      </c>
      <c r="M38" s="4">
        <v>3.8341620278593833</v>
      </c>
      <c r="N38" s="4">
        <v>5.1503113832563674</v>
      </c>
      <c r="O38" s="4">
        <v>52.093751360202567</v>
      </c>
      <c r="P38" s="4">
        <v>33.935432682920826</v>
      </c>
      <c r="Q38" s="4">
        <v>2.638951366064898</v>
      </c>
      <c r="R38" s="4">
        <v>10.067691055253899</v>
      </c>
      <c r="S38" s="4">
        <v>9.7520209621990901</v>
      </c>
      <c r="T38" s="4">
        <v>7.5136953019299106</v>
      </c>
      <c r="U38" s="4">
        <v>9.4719498774972788</v>
      </c>
      <c r="V38" s="4">
        <v>7.6695277505101114</v>
      </c>
      <c r="W38" s="4">
        <v>22.718782365663056</v>
      </c>
      <c r="X38" s="4">
        <v>7.2290382510658384</v>
      </c>
      <c r="Y38" s="4">
        <v>2.8468467947211598</v>
      </c>
      <c r="Z38" s="4">
        <v>2.5481852720042202</v>
      </c>
      <c r="AA38" s="4">
        <v>7.2699110770888087</v>
      </c>
    </row>
    <row r="39" spans="1:27" x14ac:dyDescent="0.3">
      <c r="A39" s="3" t="s">
        <v>72</v>
      </c>
      <c r="B39" s="4"/>
      <c r="C39" s="4"/>
      <c r="D39" s="4"/>
      <c r="E39" s="4"/>
      <c r="F39" s="4"/>
      <c r="G39" s="4"/>
      <c r="H39" s="4"/>
      <c r="I39" s="4"/>
      <c r="J39" s="4"/>
      <c r="K39" s="4"/>
      <c r="L39" s="4"/>
      <c r="M39" s="4">
        <v>4.0000000000000001E-3</v>
      </c>
      <c r="N39" s="4">
        <v>4.0000000000000001E-3</v>
      </c>
      <c r="O39" s="4">
        <v>3.0000000000000001E-3</v>
      </c>
      <c r="P39" s="4">
        <v>7.0000000000000001E-3</v>
      </c>
      <c r="Q39" s="4">
        <v>2.75E-2</v>
      </c>
      <c r="R39" s="4">
        <v>1.84E-2</v>
      </c>
      <c r="S39" s="4">
        <v>4.2999999999999997E-2</v>
      </c>
      <c r="T39" s="4">
        <v>1.61E-2</v>
      </c>
      <c r="U39" s="4">
        <v>1.2699999999999999E-2</v>
      </c>
      <c r="V39" s="4">
        <v>1.4129999999999998E-2</v>
      </c>
      <c r="W39" s="4">
        <v>2.1909999999999999E-2</v>
      </c>
      <c r="X39" s="4">
        <v>1.3669999999999998E-2</v>
      </c>
      <c r="Y39" s="4">
        <v>1.0150000000000001E-2</v>
      </c>
      <c r="Z39" s="4">
        <v>3.8850000000000003E-2</v>
      </c>
      <c r="AA39" s="4">
        <v>3.8370000000000001E-2</v>
      </c>
    </row>
    <row r="40" spans="1:27" x14ac:dyDescent="0.3">
      <c r="A40" s="3" t="s">
        <v>70</v>
      </c>
      <c r="B40" s="4">
        <v>60.647999999999996</v>
      </c>
      <c r="C40" s="4">
        <v>57.140999999999998</v>
      </c>
      <c r="D40" s="4">
        <v>23.965</v>
      </c>
      <c r="E40" s="4">
        <v>25.216109033301546</v>
      </c>
      <c r="F40" s="4">
        <v>24.549869191763868</v>
      </c>
      <c r="G40" s="4">
        <v>26.488016759534702</v>
      </c>
      <c r="H40" s="4">
        <v>5.6</v>
      </c>
      <c r="I40" s="4">
        <v>6</v>
      </c>
      <c r="J40" s="4">
        <v>4.2240000000000002</v>
      </c>
      <c r="K40" s="4">
        <v>7.1669999999999998</v>
      </c>
      <c r="L40" s="4">
        <v>2.4258390810573262E-3</v>
      </c>
      <c r="M40" s="4">
        <v>1.3271879244473573E-3</v>
      </c>
      <c r="N40" s="4">
        <v>1.1466137337779912E-3</v>
      </c>
      <c r="O40" s="4">
        <v>1.4670341166276761E-3</v>
      </c>
      <c r="P40" s="4">
        <v>8.2006522876340929E-3</v>
      </c>
      <c r="Q40" s="4">
        <v>2.8921941006730908E-3</v>
      </c>
      <c r="R40" s="4">
        <v>1.2709651088211496E-3</v>
      </c>
      <c r="S40" s="4">
        <v>1.2936062078483775E-3</v>
      </c>
      <c r="T40" s="4">
        <v>9.5797746466049145E-4</v>
      </c>
      <c r="U40" s="4">
        <v>5.5879656635158647E-4</v>
      </c>
      <c r="V40" s="4">
        <v>4.7808192331213865E-4</v>
      </c>
      <c r="W40" s="4">
        <v>6.2199695167608384E-4</v>
      </c>
      <c r="X40" s="4">
        <v>1.2014336829124261E-4</v>
      </c>
      <c r="Y40" s="4">
        <v>1.1798436387272931E-4</v>
      </c>
      <c r="Z40" s="4">
        <v>1.3104025594075315E-4</v>
      </c>
      <c r="AA40" s="4">
        <v>6.8114308737465008E-3</v>
      </c>
    </row>
    <row r="41" spans="1:27" x14ac:dyDescent="0.3">
      <c r="A41" s="3" t="s">
        <v>71</v>
      </c>
      <c r="B41" s="4">
        <v>32.918999999999997</v>
      </c>
      <c r="C41" s="4">
        <v>30.791</v>
      </c>
      <c r="D41" s="4">
        <v>23.45</v>
      </c>
      <c r="E41" s="4">
        <v>17.440598755097856</v>
      </c>
      <c r="F41" s="4">
        <v>17.752038018581747</v>
      </c>
      <c r="G41" s="4">
        <v>19.153514704259251</v>
      </c>
      <c r="H41" s="4">
        <v>21.4</v>
      </c>
      <c r="I41" s="4">
        <v>4</v>
      </c>
      <c r="J41" s="4">
        <v>16.675000000000001</v>
      </c>
      <c r="K41" s="4">
        <v>17.236999999999998</v>
      </c>
      <c r="L41" s="4">
        <v>12.459525378438608</v>
      </c>
      <c r="M41" s="4">
        <v>6.8166646978915324</v>
      </c>
      <c r="N41" s="4">
        <v>5.8892046990381246</v>
      </c>
      <c r="O41" s="4">
        <v>7.5849387145625951</v>
      </c>
      <c r="P41" s="4">
        <v>15.343947805917965</v>
      </c>
      <c r="Q41" s="4">
        <v>5.9953804776729918</v>
      </c>
      <c r="R41" s="4">
        <v>5.7918015555030236</v>
      </c>
      <c r="S41" s="4">
        <v>1.8579893494990076</v>
      </c>
      <c r="T41" s="4">
        <v>5.9138169065645121</v>
      </c>
      <c r="U41" s="4">
        <v>2.8700749584788374</v>
      </c>
      <c r="V41" s="4">
        <v>2.4555107150322835</v>
      </c>
      <c r="W41" s="4">
        <v>3.1946829718572252</v>
      </c>
      <c r="X41" s="4">
        <v>0.6170769355498148</v>
      </c>
      <c r="Y41" s="4">
        <v>0.60598791874128732</v>
      </c>
      <c r="Z41" s="4">
        <v>0.67304521855558364</v>
      </c>
      <c r="AA41" s="4">
        <v>1.0391869426343479</v>
      </c>
    </row>
    <row r="42" spans="1:27" x14ac:dyDescent="0.3">
      <c r="A42" s="3" t="s">
        <v>68</v>
      </c>
      <c r="B42" s="4">
        <v>33.351999999999997</v>
      </c>
      <c r="C42" s="4">
        <v>32.637999999999998</v>
      </c>
      <c r="D42" s="4">
        <v>33.27867259786477</v>
      </c>
      <c r="E42" s="4">
        <v>14.588969965809241</v>
      </c>
      <c r="F42" s="4">
        <v>2.0017793594306051E-2</v>
      </c>
      <c r="G42" s="4">
        <v>2.6690391459074734E-2</v>
      </c>
      <c r="H42" s="4">
        <v>2.6690391459074734E-2</v>
      </c>
      <c r="I42" s="4">
        <v>2.6690391459074734E-2</v>
      </c>
      <c r="J42" s="4">
        <v>4.8830391459074737E-2</v>
      </c>
      <c r="K42" s="4">
        <v>0.22207786698978138</v>
      </c>
      <c r="L42" s="4">
        <v>0.31197469629226526</v>
      </c>
      <c r="M42" s="4">
        <v>0.53118296147915556</v>
      </c>
      <c r="N42" s="4">
        <v>0.59704545497274997</v>
      </c>
      <c r="O42" s="4">
        <v>0.62763615530268058</v>
      </c>
      <c r="P42" s="4">
        <v>0.52531116092709906</v>
      </c>
      <c r="Q42" s="4">
        <v>0.88849773871642468</v>
      </c>
      <c r="R42" s="4">
        <v>0.49732795537881191</v>
      </c>
      <c r="S42" s="4">
        <v>0.24777335027523412</v>
      </c>
      <c r="T42" s="4">
        <v>0.35114674256403661</v>
      </c>
      <c r="U42" s="4">
        <v>0.27998999999999996</v>
      </c>
      <c r="V42" s="4"/>
      <c r="W42" s="4">
        <v>1.0799999999999998E-4</v>
      </c>
      <c r="X42" s="4">
        <v>5.8732915459156474E-4</v>
      </c>
      <c r="Y42" s="4">
        <v>9.7616139908620171E-4</v>
      </c>
      <c r="Z42" s="4">
        <v>2.5169818302123582E-3</v>
      </c>
      <c r="AA42" s="4">
        <v>1.9299681377141245</v>
      </c>
    </row>
    <row r="43" spans="1:27" x14ac:dyDescent="0.3">
      <c r="A43" s="3" t="s">
        <v>67</v>
      </c>
      <c r="B43" s="4">
        <v>71.790999999999997</v>
      </c>
      <c r="C43" s="4">
        <v>68.628</v>
      </c>
      <c r="D43" s="4">
        <v>37.462000000000003</v>
      </c>
      <c r="E43" s="4">
        <v>16.411158185162478</v>
      </c>
      <c r="F43" s="4"/>
      <c r="G43" s="4"/>
      <c r="H43" s="4"/>
      <c r="I43" s="4"/>
      <c r="J43" s="4"/>
      <c r="K43" s="4"/>
      <c r="L43" s="4">
        <v>0.95150000000000001</v>
      </c>
      <c r="M43" s="4">
        <v>0.2341</v>
      </c>
      <c r="N43" s="4">
        <v>0.30649999999999999</v>
      </c>
      <c r="O43" s="4">
        <v>0.12909999999999999</v>
      </c>
      <c r="P43" s="4">
        <v>9.1999999999999998E-2</v>
      </c>
      <c r="Q43" s="4">
        <v>0.13800000000000001</v>
      </c>
      <c r="R43" s="4">
        <v>0.14199999999999999</v>
      </c>
      <c r="S43" s="4">
        <v>0.25919999999999999</v>
      </c>
      <c r="T43" s="4">
        <v>0.27350000000000002</v>
      </c>
      <c r="U43" s="4">
        <v>0.28010000000000002</v>
      </c>
      <c r="V43" s="4">
        <v>0.34122000000000002</v>
      </c>
      <c r="W43" s="4">
        <v>0.45308999999999999</v>
      </c>
      <c r="X43" s="4">
        <v>0.50524000000000002</v>
      </c>
      <c r="Y43" s="4">
        <v>0.47358</v>
      </c>
      <c r="Z43" s="4">
        <v>0.38894999999999996</v>
      </c>
      <c r="AA43" s="4">
        <v>1.1958417575064662</v>
      </c>
    </row>
    <row r="44" spans="1:27" x14ac:dyDescent="0.3">
      <c r="A44" s="29" t="s">
        <v>73</v>
      </c>
      <c r="B44" s="30">
        <v>93.859453101510439</v>
      </c>
      <c r="C44" s="30">
        <v>90.34588888071562</v>
      </c>
      <c r="D44" s="30">
        <v>23.645220457128715</v>
      </c>
      <c r="E44" s="30">
        <v>12.991710014444363</v>
      </c>
      <c r="F44" s="30">
        <v>6.7510730619653483</v>
      </c>
      <c r="G44" s="30">
        <v>6.3331513287347541</v>
      </c>
      <c r="H44" s="30">
        <v>6.1191750591996881</v>
      </c>
      <c r="I44" s="30">
        <v>5.1133021313281022</v>
      </c>
      <c r="J44" s="30">
        <v>4.4861018214839898</v>
      </c>
      <c r="K44" s="30">
        <v>3.971601878362875</v>
      </c>
      <c r="L44" s="30">
        <v>3.9930887402750623</v>
      </c>
      <c r="M44" s="30">
        <v>3.3849134841119728</v>
      </c>
      <c r="N44" s="30">
        <v>3.4832492367692307</v>
      </c>
      <c r="O44" s="30">
        <v>3.8368816271438959</v>
      </c>
      <c r="P44" s="30">
        <v>4.1018175530300995</v>
      </c>
      <c r="Q44" s="30">
        <v>4.6031874807697477</v>
      </c>
      <c r="R44" s="30">
        <v>4.7955192701720009</v>
      </c>
      <c r="S44" s="30">
        <v>4.8842027049059453</v>
      </c>
      <c r="T44" s="30">
        <v>5.1456162803756076</v>
      </c>
      <c r="U44" s="30">
        <v>4.1768002739465251</v>
      </c>
      <c r="V44" s="30">
        <v>4.0629049817557341</v>
      </c>
      <c r="W44" s="30">
        <v>4.275385432433163</v>
      </c>
      <c r="X44" s="30">
        <v>4.4519797872242775</v>
      </c>
      <c r="Y44" s="30">
        <v>4.1605503003869622</v>
      </c>
      <c r="Z44" s="30">
        <v>3.8619148671861043</v>
      </c>
      <c r="AA44" s="30">
        <v>3.971326197285022</v>
      </c>
    </row>
    <row r="45" spans="1:27" x14ac:dyDescent="0.3">
      <c r="A45" s="29" t="s">
        <v>74</v>
      </c>
      <c r="B45" s="30"/>
      <c r="C45" s="30"/>
      <c r="D45" s="30"/>
      <c r="E45" s="30"/>
      <c r="F45" s="30"/>
      <c r="G45" s="30"/>
      <c r="H45" s="30"/>
      <c r="I45" s="30"/>
      <c r="J45" s="30"/>
      <c r="K45" s="30"/>
      <c r="L45" s="30"/>
      <c r="M45" s="30"/>
      <c r="N45" s="30"/>
      <c r="O45" s="30">
        <v>3.9E-2</v>
      </c>
      <c r="P45" s="30">
        <v>3.3000000000000002E-2</v>
      </c>
      <c r="Q45" s="30">
        <v>7.6999999999999999E-2</v>
      </c>
      <c r="R45" s="30">
        <v>0.1439</v>
      </c>
      <c r="S45" s="30">
        <v>6.5000000000000002E-2</v>
      </c>
      <c r="T45" s="30">
        <v>7.22E-2</v>
      </c>
      <c r="U45" s="30">
        <v>4.0100000000000004E-2</v>
      </c>
      <c r="V45" s="30">
        <v>4.9399999999999999E-2</v>
      </c>
      <c r="W45" s="30">
        <v>4.1549999999999997E-2</v>
      </c>
      <c r="X45" s="30">
        <v>3.6459999999999999E-2</v>
      </c>
      <c r="Y45" s="30">
        <v>3.7539999999999997E-2</v>
      </c>
      <c r="Z45" s="30">
        <v>3.1100000000000003E-2</v>
      </c>
      <c r="AA45" s="30">
        <v>0.49457679277507638</v>
      </c>
    </row>
    <row r="46" spans="1:27" x14ac:dyDescent="0.3">
      <c r="A46" s="26" t="s">
        <v>35</v>
      </c>
      <c r="B46" s="27">
        <v>258.18299999999999</v>
      </c>
      <c r="C46" s="27">
        <v>263.73500000000001</v>
      </c>
      <c r="D46" s="27">
        <v>188.10399999999998</v>
      </c>
      <c r="E46" s="27">
        <v>68.618432381101897</v>
      </c>
      <c r="F46" s="27">
        <v>69.843761530764439</v>
      </c>
      <c r="G46" s="27">
        <v>75.357742704245851</v>
      </c>
      <c r="H46" s="27">
        <v>28</v>
      </c>
      <c r="I46" s="27">
        <v>20</v>
      </c>
      <c r="J46" s="27">
        <v>49.780999999999999</v>
      </c>
      <c r="K46" s="27">
        <v>91.478759999999994</v>
      </c>
      <c r="L46" s="27">
        <v>42.878355867954589</v>
      </c>
      <c r="M46" s="27">
        <v>45.639972320243565</v>
      </c>
      <c r="N46" s="27">
        <v>47.378561968120636</v>
      </c>
      <c r="O46" s="27">
        <v>48.501115326527689</v>
      </c>
      <c r="P46" s="27">
        <v>21.492051390152849</v>
      </c>
      <c r="Q46" s="27">
        <v>57.153486581248579</v>
      </c>
      <c r="R46" s="27">
        <v>73.612233593229632</v>
      </c>
      <c r="S46" s="27">
        <v>102.84498358937306</v>
      </c>
      <c r="T46" s="27">
        <v>79.06744841634486</v>
      </c>
      <c r="U46" s="27">
        <v>91.006249360607086</v>
      </c>
      <c r="V46" s="27">
        <v>87.403134097491076</v>
      </c>
      <c r="W46" s="27">
        <v>70.958599555804796</v>
      </c>
      <c r="X46" s="27">
        <v>99.208087546264437</v>
      </c>
      <c r="Y46" s="27">
        <v>168.83760951569326</v>
      </c>
      <c r="Z46" s="27">
        <v>190.44421225008006</v>
      </c>
      <c r="AA46" s="27">
        <v>185.64405450314894</v>
      </c>
    </row>
    <row r="47" spans="1:27" x14ac:dyDescent="0.3">
      <c r="A47" s="29" t="s">
        <v>65</v>
      </c>
      <c r="B47" s="30">
        <v>96.329000000000008</v>
      </c>
      <c r="C47" s="30">
        <v>93.650999999999996</v>
      </c>
      <c r="D47" s="30">
        <v>79.971000000000004</v>
      </c>
      <c r="E47" s="30">
        <v>45.276446974898377</v>
      </c>
      <c r="F47" s="30">
        <v>46.084954956592995</v>
      </c>
      <c r="G47" s="30">
        <v>49.72324087421876</v>
      </c>
      <c r="H47" s="30">
        <v>17.695999999999998</v>
      </c>
      <c r="I47" s="30">
        <v>12.639999999999999</v>
      </c>
      <c r="J47" s="30">
        <v>18.262999999999998</v>
      </c>
      <c r="K47" s="30">
        <v>26.40624</v>
      </c>
      <c r="L47" s="30">
        <v>1.3792627918011653E-2</v>
      </c>
      <c r="M47" s="30">
        <v>7.5460113418578311E-3</v>
      </c>
      <c r="N47" s="30">
        <v>6.5193180863377213E-3</v>
      </c>
      <c r="O47" s="30">
        <v>8.3411368345402154E-3</v>
      </c>
      <c r="P47" s="30">
        <v>0.10087347869076842</v>
      </c>
      <c r="Q47" s="30">
        <v>6.0712634715578816E-3</v>
      </c>
      <c r="R47" s="30">
        <v>6.3094947369591748E-3</v>
      </c>
      <c r="S47" s="30">
        <v>9.7385675965464328E-4</v>
      </c>
      <c r="T47" s="30">
        <v>5.4467861562125085E-3</v>
      </c>
      <c r="U47" s="30">
        <v>3.1771576201133052E-3</v>
      </c>
      <c r="V47" s="30">
        <v>2.7182372211175879E-3</v>
      </c>
      <c r="W47" s="30">
        <v>3.5364969538154477E-3</v>
      </c>
      <c r="X47" s="30">
        <v>6.8310086542735073E-4</v>
      </c>
      <c r="Y47" s="30">
        <v>6.7082538316208952E-4</v>
      </c>
      <c r="Z47" s="30">
        <v>7.4505745520599641E-4</v>
      </c>
      <c r="AA47" s="30">
        <v>1.1493559003863177E-3</v>
      </c>
    </row>
    <row r="48" spans="1:27" x14ac:dyDescent="0.3">
      <c r="A48" s="3" t="s">
        <v>75</v>
      </c>
      <c r="B48" s="4">
        <v>23.873000000000001</v>
      </c>
      <c r="C48" s="4">
        <v>26.327999999999999</v>
      </c>
      <c r="D48" s="4">
        <v>26.896000000000001</v>
      </c>
      <c r="E48" s="4">
        <v>8.5244156633124923</v>
      </c>
      <c r="F48" s="4">
        <v>8.6766373715859295</v>
      </c>
      <c r="G48" s="4">
        <v>9.3616350588163986</v>
      </c>
      <c r="H48" s="4">
        <v>3.6092</v>
      </c>
      <c r="I48" s="4">
        <v>2.5779999999999994</v>
      </c>
      <c r="J48" s="4">
        <v>7.9189999999999996</v>
      </c>
      <c r="K48" s="4">
        <v>24.52008</v>
      </c>
      <c r="L48" s="4">
        <v>1.3792627918011653E-2</v>
      </c>
      <c r="M48" s="4">
        <v>7.5460113418578311E-3</v>
      </c>
      <c r="N48" s="4">
        <v>6.5193180863377213E-3</v>
      </c>
      <c r="O48" s="4">
        <v>8.3411368345402154E-3</v>
      </c>
      <c r="P48" s="4">
        <v>0.10087347869076842</v>
      </c>
      <c r="Q48" s="4">
        <v>6.0712634715578816E-3</v>
      </c>
      <c r="R48" s="4">
        <v>6.3094947369591748E-3</v>
      </c>
      <c r="S48" s="4">
        <v>9.7385675965464328E-4</v>
      </c>
      <c r="T48" s="4">
        <v>5.4467861562125085E-3</v>
      </c>
      <c r="U48" s="4">
        <v>3.1771576201133052E-3</v>
      </c>
      <c r="V48" s="4">
        <v>2.7182372211175879E-3</v>
      </c>
      <c r="W48" s="4">
        <v>3.5364969538154477E-3</v>
      </c>
      <c r="X48" s="4">
        <v>6.8310086542735073E-4</v>
      </c>
      <c r="Y48" s="4">
        <v>6.7082538316208952E-4</v>
      </c>
      <c r="Z48" s="4">
        <v>7.4505745520599641E-4</v>
      </c>
      <c r="AA48" s="4">
        <v>1.1493559003863177E-3</v>
      </c>
    </row>
    <row r="49" spans="1:27" x14ac:dyDescent="0.3">
      <c r="A49" s="3" t="s">
        <v>88</v>
      </c>
      <c r="B49" s="4">
        <v>72.456000000000003</v>
      </c>
      <c r="C49" s="4">
        <v>67.322999999999993</v>
      </c>
      <c r="D49" s="4">
        <v>53.075000000000003</v>
      </c>
      <c r="E49" s="4">
        <v>36.752031311585888</v>
      </c>
      <c r="F49" s="4">
        <v>37.408317585007069</v>
      </c>
      <c r="G49" s="4">
        <v>40.361605815402363</v>
      </c>
      <c r="H49" s="4">
        <v>14.086799999999998</v>
      </c>
      <c r="I49" s="4">
        <v>10.061999999999999</v>
      </c>
      <c r="J49" s="4">
        <v>10.343999999999999</v>
      </c>
      <c r="K49" s="4">
        <v>1.8861600000000001</v>
      </c>
      <c r="L49" s="4"/>
      <c r="M49" s="4"/>
      <c r="N49" s="4"/>
      <c r="O49" s="4"/>
      <c r="P49" s="4"/>
      <c r="Q49" s="4"/>
      <c r="R49" s="4"/>
      <c r="S49" s="4"/>
      <c r="T49" s="4"/>
      <c r="U49" s="4"/>
      <c r="V49" s="4"/>
      <c r="W49" s="4"/>
      <c r="X49" s="4"/>
      <c r="Y49" s="4"/>
      <c r="Z49" s="4"/>
      <c r="AA49" s="4"/>
    </row>
    <row r="50" spans="1:27" x14ac:dyDescent="0.3">
      <c r="A50" s="29" t="s">
        <v>76</v>
      </c>
      <c r="B50" s="30"/>
      <c r="C50" s="30"/>
      <c r="D50" s="30"/>
      <c r="E50" s="30"/>
      <c r="F50" s="30"/>
      <c r="G50" s="30"/>
      <c r="H50" s="30"/>
      <c r="I50" s="30"/>
      <c r="J50" s="30"/>
      <c r="K50" s="30"/>
      <c r="L50" s="30"/>
      <c r="M50" s="30"/>
      <c r="N50" s="30"/>
      <c r="O50" s="30"/>
      <c r="P50" s="30"/>
      <c r="Q50" s="30"/>
      <c r="R50" s="30"/>
      <c r="S50" s="30"/>
      <c r="T50" s="30">
        <v>8.73</v>
      </c>
      <c r="U50" s="30">
        <v>22.062439398399999</v>
      </c>
      <c r="V50" s="30">
        <v>27.856155302816127</v>
      </c>
      <c r="W50" s="30">
        <v>16.041819783677987</v>
      </c>
      <c r="X50" s="30">
        <v>42.567175193606587</v>
      </c>
      <c r="Y50" s="30">
        <v>81.633092064968707</v>
      </c>
      <c r="Z50" s="30">
        <v>103.28575943418922</v>
      </c>
      <c r="AA50" s="30">
        <v>129.70870041888531</v>
      </c>
    </row>
    <row r="51" spans="1:27" x14ac:dyDescent="0.3">
      <c r="A51" s="3" t="s">
        <v>78</v>
      </c>
      <c r="B51" s="4"/>
      <c r="C51" s="4"/>
      <c r="D51" s="4"/>
      <c r="E51" s="4"/>
      <c r="F51" s="4"/>
      <c r="G51" s="4"/>
      <c r="H51" s="4"/>
      <c r="I51" s="4"/>
      <c r="J51" s="4"/>
      <c r="K51" s="4"/>
      <c r="L51" s="4"/>
      <c r="M51" s="4"/>
      <c r="N51" s="4"/>
      <c r="O51" s="4"/>
      <c r="P51" s="4"/>
      <c r="Q51" s="4"/>
      <c r="R51" s="4"/>
      <c r="S51" s="4"/>
      <c r="T51" s="4">
        <v>8.73</v>
      </c>
      <c r="U51" s="4">
        <v>21.774999999999999</v>
      </c>
      <c r="V51" s="4">
        <v>26.276961168542925</v>
      </c>
      <c r="W51" s="4">
        <v>5.7577209117379891</v>
      </c>
      <c r="X51" s="4">
        <v>10.766876711838567</v>
      </c>
      <c r="Y51" s="4">
        <v>23.329334816613837</v>
      </c>
      <c r="Z51" s="4">
        <v>19.287469187629487</v>
      </c>
      <c r="AA51" s="4">
        <v>21.617565970260813</v>
      </c>
    </row>
    <row r="52" spans="1:27" x14ac:dyDescent="0.3">
      <c r="A52" s="3" t="s">
        <v>77</v>
      </c>
      <c r="B52" s="4"/>
      <c r="C52" s="4"/>
      <c r="D52" s="4"/>
      <c r="E52" s="4"/>
      <c r="F52" s="4"/>
      <c r="G52" s="4"/>
      <c r="H52" s="4"/>
      <c r="I52" s="4"/>
      <c r="J52" s="4"/>
      <c r="K52" s="4"/>
      <c r="L52" s="4"/>
      <c r="M52" s="4"/>
      <c r="N52" s="4"/>
      <c r="O52" s="4"/>
      <c r="P52" s="4"/>
      <c r="Q52" s="4"/>
      <c r="R52" s="4"/>
      <c r="S52" s="4"/>
      <c r="T52" s="4"/>
      <c r="U52" s="4">
        <v>0.28743939840000005</v>
      </c>
      <c r="V52" s="4">
        <v>1.5791941342732003</v>
      </c>
      <c r="W52" s="4">
        <v>10.284098871939996</v>
      </c>
      <c r="X52" s="4">
        <v>31.800298481768024</v>
      </c>
      <c r="Y52" s="4">
        <v>58.303757248354863</v>
      </c>
      <c r="Z52" s="4">
        <v>83.998290246559733</v>
      </c>
      <c r="AA52" s="4">
        <v>108.0911344486245</v>
      </c>
    </row>
    <row r="53" spans="1:27" x14ac:dyDescent="0.3">
      <c r="A53" s="29" t="s">
        <v>35</v>
      </c>
      <c r="B53" s="30">
        <v>161.85399999999998</v>
      </c>
      <c r="C53" s="30">
        <v>170.084</v>
      </c>
      <c r="D53" s="30">
        <v>108.133</v>
      </c>
      <c r="E53" s="30">
        <v>23.341985406203523</v>
      </c>
      <c r="F53" s="30">
        <v>23.758806574171444</v>
      </c>
      <c r="G53" s="30">
        <v>25.634501830027087</v>
      </c>
      <c r="H53" s="30">
        <v>10.304</v>
      </c>
      <c r="I53" s="30">
        <v>7.36</v>
      </c>
      <c r="J53" s="30">
        <v>31.518000000000001</v>
      </c>
      <c r="K53" s="30">
        <v>65.072519999999997</v>
      </c>
      <c r="L53" s="30">
        <v>42.864563240036574</v>
      </c>
      <c r="M53" s="30">
        <v>45.632426308901707</v>
      </c>
      <c r="N53" s="30">
        <v>47.372042650034295</v>
      </c>
      <c r="O53" s="30">
        <v>48.492774189693151</v>
      </c>
      <c r="P53" s="30">
        <v>21.39117791146208</v>
      </c>
      <c r="Q53" s="30">
        <v>57.147415317777025</v>
      </c>
      <c r="R53" s="30">
        <v>73.605924098492679</v>
      </c>
      <c r="S53" s="30">
        <v>102.8440097326134</v>
      </c>
      <c r="T53" s="30">
        <v>70.332001630188657</v>
      </c>
      <c r="U53" s="30">
        <v>68.940632804586983</v>
      </c>
      <c r="V53" s="30">
        <v>59.544260557453832</v>
      </c>
      <c r="W53" s="30">
        <v>54.913243275173002</v>
      </c>
      <c r="X53" s="30">
        <v>56.640229251792412</v>
      </c>
      <c r="Y53" s="30">
        <v>87.203846625341399</v>
      </c>
      <c r="Z53" s="30">
        <v>87.15770775843562</v>
      </c>
      <c r="AA53" s="30">
        <v>55.934204728363248</v>
      </c>
    </row>
    <row r="54" spans="1:27" x14ac:dyDescent="0.3">
      <c r="A54" s="3" t="s">
        <v>89</v>
      </c>
      <c r="B54" s="4">
        <v>70.965000000000003</v>
      </c>
      <c r="C54" s="4">
        <v>82.411000000000001</v>
      </c>
      <c r="D54" s="4">
        <v>86.730999999999995</v>
      </c>
      <c r="E54" s="4">
        <v>23.341985406203523</v>
      </c>
      <c r="F54" s="4">
        <v>23.758806574171444</v>
      </c>
      <c r="G54" s="4">
        <v>25.634501830027087</v>
      </c>
      <c r="H54" s="4">
        <v>10.304</v>
      </c>
      <c r="I54" s="4">
        <v>7.36</v>
      </c>
      <c r="J54" s="4">
        <v>31.518000000000001</v>
      </c>
      <c r="K54" s="4">
        <v>15.08928</v>
      </c>
      <c r="L54" s="4"/>
      <c r="M54" s="4"/>
      <c r="N54" s="4"/>
      <c r="O54" s="4"/>
      <c r="P54" s="4"/>
      <c r="Q54" s="4"/>
      <c r="R54" s="4"/>
      <c r="S54" s="4"/>
      <c r="T54" s="4"/>
      <c r="U54" s="4"/>
      <c r="V54" s="4"/>
      <c r="W54" s="4"/>
      <c r="X54" s="4"/>
      <c r="Y54" s="4"/>
      <c r="Z54" s="4"/>
      <c r="AA54" s="4"/>
    </row>
    <row r="55" spans="1:27" x14ac:dyDescent="0.3">
      <c r="A55" s="3" t="s">
        <v>90</v>
      </c>
      <c r="B55" s="4">
        <v>90.888999999999996</v>
      </c>
      <c r="C55" s="4">
        <v>87.673000000000002</v>
      </c>
      <c r="D55" s="4">
        <v>21.402000000000001</v>
      </c>
      <c r="E55" s="4"/>
      <c r="F55" s="4"/>
      <c r="G55" s="4"/>
      <c r="H55" s="4"/>
      <c r="I55" s="4"/>
      <c r="J55" s="4"/>
      <c r="K55" s="4"/>
      <c r="L55" s="4"/>
      <c r="M55" s="4"/>
      <c r="N55" s="4"/>
      <c r="O55" s="4"/>
      <c r="P55" s="4"/>
      <c r="Q55" s="4"/>
      <c r="R55" s="4"/>
      <c r="S55" s="4"/>
      <c r="T55" s="4"/>
      <c r="U55" s="4"/>
      <c r="V55" s="4"/>
      <c r="W55" s="4"/>
      <c r="X55" s="4"/>
      <c r="Y55" s="4"/>
      <c r="Z55" s="4"/>
      <c r="AA55" s="4"/>
    </row>
    <row r="56" spans="1:27" x14ac:dyDescent="0.3">
      <c r="A56" s="3" t="s">
        <v>79</v>
      </c>
      <c r="B56" s="4"/>
      <c r="C56" s="4"/>
      <c r="D56" s="4"/>
      <c r="E56" s="4"/>
      <c r="F56" s="4"/>
      <c r="G56" s="4"/>
      <c r="H56" s="4"/>
      <c r="I56" s="4"/>
      <c r="J56" s="4"/>
      <c r="K56" s="4"/>
      <c r="L56" s="4"/>
      <c r="M56" s="4">
        <v>0.11799999999999999</v>
      </c>
      <c r="N56" s="4">
        <v>5.8000000000000003E-2</v>
      </c>
      <c r="O56" s="4">
        <v>5.8000000000000003E-2</v>
      </c>
      <c r="P56" s="4">
        <v>0.58099999999999996</v>
      </c>
      <c r="Q56" s="4">
        <v>0.64600000000000002</v>
      </c>
      <c r="R56" s="4">
        <v>0.47099999999999997</v>
      </c>
      <c r="S56" s="4">
        <v>0.745</v>
      </c>
      <c r="T56" s="4">
        <v>0.53700000000000003</v>
      </c>
      <c r="U56" s="4">
        <v>0.61</v>
      </c>
      <c r="V56" s="4">
        <v>1.01</v>
      </c>
      <c r="W56" s="4">
        <v>0.52500000000000002</v>
      </c>
      <c r="X56" s="4">
        <v>0.33</v>
      </c>
      <c r="Y56" s="4">
        <v>0.35499999999999998</v>
      </c>
      <c r="Z56" s="4">
        <v>0.28499999999999998</v>
      </c>
      <c r="AA56" s="4">
        <v>0.22500000000000001</v>
      </c>
    </row>
    <row r="57" spans="1:27" x14ac:dyDescent="0.3">
      <c r="A57" s="3" t="s">
        <v>80</v>
      </c>
      <c r="B57" s="4"/>
      <c r="C57" s="4"/>
      <c r="D57" s="4"/>
      <c r="E57" s="4"/>
      <c r="F57" s="4"/>
      <c r="G57" s="4"/>
      <c r="H57" s="4"/>
      <c r="I57" s="4"/>
      <c r="J57" s="4"/>
      <c r="K57" s="4">
        <v>49.983240000000002</v>
      </c>
      <c r="L57" s="4">
        <v>42.864563240036574</v>
      </c>
      <c r="M57" s="4">
        <v>45.514426308901704</v>
      </c>
      <c r="N57" s="4">
        <v>47.314042650034295</v>
      </c>
      <c r="O57" s="4">
        <v>48.434774189693151</v>
      </c>
      <c r="P57" s="4">
        <v>20.81017791146208</v>
      </c>
      <c r="Q57" s="4">
        <v>56.501415317777024</v>
      </c>
      <c r="R57" s="4">
        <v>73.134924098492675</v>
      </c>
      <c r="S57" s="4">
        <v>102.0990097326134</v>
      </c>
      <c r="T57" s="4">
        <v>69.795001630188651</v>
      </c>
      <c r="U57" s="4">
        <v>68.330632804586983</v>
      </c>
      <c r="V57" s="4">
        <v>58.534260557453834</v>
      </c>
      <c r="W57" s="4">
        <v>54.388243275173004</v>
      </c>
      <c r="X57" s="4">
        <v>56.310229251792414</v>
      </c>
      <c r="Y57" s="4">
        <v>86.848846625341395</v>
      </c>
      <c r="Z57" s="4">
        <v>86.872707758435624</v>
      </c>
      <c r="AA57" s="4">
        <v>55.709204728363247</v>
      </c>
    </row>
    <row r="58" spans="1:27" x14ac:dyDescent="0.3">
      <c r="A58" s="34" t="s">
        <v>36</v>
      </c>
      <c r="B58" s="35">
        <v>5056.1159412757061</v>
      </c>
      <c r="C58" s="35">
        <v>4934.9544234341756</v>
      </c>
      <c r="D58" s="35">
        <v>4915.6412643465701</v>
      </c>
      <c r="E58" s="35">
        <v>4901.4871021970757</v>
      </c>
      <c r="F58" s="35">
        <v>4623.449866627042</v>
      </c>
      <c r="G58" s="35">
        <v>4433.8323996463623</v>
      </c>
      <c r="H58" s="35">
        <v>3818.5969918667024</v>
      </c>
      <c r="I58" s="35">
        <v>3162.8565747602224</v>
      </c>
      <c r="J58" s="35">
        <v>3108.0998748816751</v>
      </c>
      <c r="K58" s="35">
        <v>2838.9941317405473</v>
      </c>
      <c r="L58" s="35">
        <v>2635.5145433245689</v>
      </c>
      <c r="M58" s="35">
        <v>2640.1415549752242</v>
      </c>
      <c r="N58" s="35">
        <v>2911.420677277275</v>
      </c>
      <c r="O58" s="35">
        <v>2917.4168094827605</v>
      </c>
      <c r="P58" s="35">
        <v>2578.2767473113104</v>
      </c>
      <c r="Q58" s="35">
        <v>2552.072823385357</v>
      </c>
      <c r="R58" s="35">
        <v>2507.2802884529624</v>
      </c>
      <c r="S58" s="35">
        <v>2415.4619243778225</v>
      </c>
      <c r="T58" s="35">
        <v>2208.525554358383</v>
      </c>
      <c r="U58" s="35">
        <v>2174.4025759099827</v>
      </c>
      <c r="V58" s="35">
        <v>2125.4077885393071</v>
      </c>
      <c r="W58" s="35">
        <v>2111.0890102253884</v>
      </c>
      <c r="X58" s="35">
        <v>2046.547373966876</v>
      </c>
      <c r="Y58" s="35">
        <v>2036.243621887651</v>
      </c>
      <c r="Z58" s="35">
        <v>1921.2054010798101</v>
      </c>
      <c r="AA58" s="35">
        <v>1760.9263124986026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918FE-8A55-4ECB-AB65-69AADC0D8AFC}">
  <sheetPr>
    <tabColor theme="9"/>
  </sheetPr>
  <dimension ref="A1:AB58"/>
  <sheetViews>
    <sheetView topLeftCell="A26" zoomScale="80" zoomScaleNormal="80" workbookViewId="0">
      <selection activeCell="AE52" sqref="AE52"/>
    </sheetView>
  </sheetViews>
  <sheetFormatPr defaultColWidth="11.5546875" defaultRowHeight="14.4" outlineLevelCol="1" x14ac:dyDescent="0.3"/>
  <cols>
    <col min="1" max="1" width="18.109375" customWidth="1"/>
    <col min="2" max="2" width="9.109375" customWidth="1"/>
    <col min="3" max="6" width="9.109375" hidden="1" customWidth="1" outlineLevel="1"/>
    <col min="7" max="7" width="9.109375" customWidth="1" collapsed="1"/>
    <col min="8" max="11" width="9.109375" hidden="1" customWidth="1" outlineLevel="1"/>
    <col min="12" max="12" width="9.109375" customWidth="1" collapsed="1"/>
    <col min="13" max="16" width="9.109375" hidden="1" customWidth="1" outlineLevel="1"/>
    <col min="17" max="17" width="9.109375" customWidth="1" collapsed="1"/>
    <col min="18" max="21" width="9.109375" hidden="1" customWidth="1" outlineLevel="1"/>
    <col min="22" max="22" width="9.109375" customWidth="1" collapsed="1"/>
    <col min="23" max="27" width="9.109375" customWidth="1"/>
  </cols>
  <sheetData>
    <row r="1" spans="1:27" x14ac:dyDescent="0.3">
      <c r="A1" s="14" t="s">
        <v>12</v>
      </c>
    </row>
    <row r="4" spans="1:27" x14ac:dyDescent="0.3">
      <c r="A4" s="1" t="s">
        <v>112</v>
      </c>
      <c r="B4" s="1">
        <v>1995</v>
      </c>
      <c r="C4" s="1">
        <v>1996</v>
      </c>
      <c r="D4" s="1">
        <v>1997</v>
      </c>
      <c r="E4" s="1">
        <v>1998</v>
      </c>
      <c r="F4" s="1">
        <v>1999</v>
      </c>
      <c r="G4" s="1">
        <v>2000</v>
      </c>
      <c r="H4" s="1">
        <v>2001</v>
      </c>
      <c r="I4" s="1">
        <v>2002</v>
      </c>
      <c r="J4" s="1">
        <v>2003</v>
      </c>
      <c r="K4" s="1">
        <v>2004</v>
      </c>
      <c r="L4" s="1">
        <v>2005</v>
      </c>
      <c r="M4" s="1">
        <v>2006</v>
      </c>
      <c r="N4" s="1">
        <v>2007</v>
      </c>
      <c r="O4" s="1">
        <v>2008</v>
      </c>
      <c r="P4" s="1">
        <v>2009</v>
      </c>
      <c r="Q4" s="1">
        <v>2010</v>
      </c>
      <c r="R4" s="1">
        <v>2011</v>
      </c>
      <c r="S4" s="1">
        <v>2012</v>
      </c>
      <c r="T4" s="1">
        <v>2013</v>
      </c>
      <c r="U4" s="1">
        <v>2014</v>
      </c>
      <c r="V4" s="1">
        <v>2015</v>
      </c>
      <c r="W4" s="1">
        <v>2016</v>
      </c>
      <c r="X4" s="1">
        <v>2017</v>
      </c>
      <c r="Y4" s="10">
        <v>2018</v>
      </c>
      <c r="Z4" s="10">
        <v>2019</v>
      </c>
      <c r="AA4" s="10">
        <v>2020</v>
      </c>
    </row>
    <row r="5" spans="1:27" x14ac:dyDescent="0.3">
      <c r="A5" s="26" t="s">
        <v>37</v>
      </c>
      <c r="B5" s="27">
        <v>9833.2636917010514</v>
      </c>
      <c r="C5" s="27">
        <v>9106.5790500587536</v>
      </c>
      <c r="D5" s="27">
        <v>8672.4058446602921</v>
      </c>
      <c r="E5" s="27">
        <v>8289.1449285606359</v>
      </c>
      <c r="F5" s="27">
        <v>7281.9586637044795</v>
      </c>
      <c r="G5" s="27">
        <v>6449.8391984137234</v>
      </c>
      <c r="H5" s="27">
        <v>5407.3246668606562</v>
      </c>
      <c r="I5" s="27">
        <v>3374.0099815953736</v>
      </c>
      <c r="J5" s="27">
        <v>3111.6757167685159</v>
      </c>
      <c r="K5" s="27">
        <v>2795.6803531892651</v>
      </c>
      <c r="L5" s="27">
        <v>2815.3218897558863</v>
      </c>
      <c r="M5" s="27">
        <v>2765.2117694359213</v>
      </c>
      <c r="N5" s="27">
        <v>2876.4316590691878</v>
      </c>
      <c r="O5" s="27">
        <v>2734.2106147412455</v>
      </c>
      <c r="P5" s="27">
        <v>1855.6474750972563</v>
      </c>
      <c r="Q5" s="27">
        <v>1720.6138626949382</v>
      </c>
      <c r="R5" s="27">
        <v>1588.9509491129863</v>
      </c>
      <c r="S5" s="27">
        <v>1369.2186134624774</v>
      </c>
      <c r="T5" s="27">
        <v>1362.8187163502755</v>
      </c>
      <c r="U5" s="27">
        <v>1146.7061430910351</v>
      </c>
      <c r="V5" s="27">
        <v>1057.2339595582196</v>
      </c>
      <c r="W5" s="27">
        <v>951.37251703699735</v>
      </c>
      <c r="X5" s="27">
        <v>842.43978178089446</v>
      </c>
      <c r="Y5" s="27">
        <v>742.07947425054181</v>
      </c>
      <c r="Z5" s="27">
        <v>710.59441704105757</v>
      </c>
      <c r="AA5" s="27">
        <v>676.11171160294498</v>
      </c>
    </row>
    <row r="6" spans="1:27" x14ac:dyDescent="0.3">
      <c r="A6" s="29" t="s">
        <v>38</v>
      </c>
      <c r="B6" s="30">
        <v>6463.5278917347414</v>
      </c>
      <c r="C6" s="30">
        <v>5665.7557044982741</v>
      </c>
      <c r="D6" s="30">
        <v>4831.5261350715937</v>
      </c>
      <c r="E6" s="30">
        <v>4015.5682699817621</v>
      </c>
      <c r="F6" s="30">
        <v>3271.5059172226065</v>
      </c>
      <c r="G6" s="30">
        <v>2761.5870811872892</v>
      </c>
      <c r="H6" s="30">
        <v>2374.5794836842406</v>
      </c>
      <c r="I6" s="30">
        <v>1839.7629581727838</v>
      </c>
      <c r="J6" s="30">
        <v>1689.4164356480771</v>
      </c>
      <c r="K6" s="30">
        <v>1513.9776517617502</v>
      </c>
      <c r="L6" s="30">
        <v>1440.6081665312656</v>
      </c>
      <c r="M6" s="30">
        <v>1404.5287575650837</v>
      </c>
      <c r="N6" s="30">
        <v>1365.2440150171624</v>
      </c>
      <c r="O6" s="30">
        <v>1331.6011648115054</v>
      </c>
      <c r="P6" s="30">
        <v>653.51570547878748</v>
      </c>
      <c r="Q6" s="30">
        <v>634.33282073701423</v>
      </c>
      <c r="R6" s="30">
        <v>618.10403494152945</v>
      </c>
      <c r="S6" s="30">
        <v>602.5785648074044</v>
      </c>
      <c r="T6" s="30">
        <v>587.74533047617274</v>
      </c>
      <c r="U6" s="30">
        <v>573.04987596424439</v>
      </c>
      <c r="V6" s="30">
        <v>559.32552027643112</v>
      </c>
      <c r="W6" s="30">
        <v>545.72211025286504</v>
      </c>
      <c r="X6" s="30">
        <v>532.67251147343143</v>
      </c>
      <c r="Y6" s="30">
        <v>519.98281743056259</v>
      </c>
      <c r="Z6" s="30">
        <v>507.64129070994437</v>
      </c>
      <c r="AA6" s="30">
        <v>495.63690539797</v>
      </c>
    </row>
    <row r="7" spans="1:27" x14ac:dyDescent="0.3">
      <c r="A7" s="3" t="s">
        <v>39</v>
      </c>
      <c r="B7" s="4">
        <v>865.93165502293164</v>
      </c>
      <c r="C7" s="4">
        <v>844.78332057291243</v>
      </c>
      <c r="D7" s="4">
        <v>823.39053471676698</v>
      </c>
      <c r="E7" s="4">
        <v>803.22811533990478</v>
      </c>
      <c r="F7" s="4">
        <v>779.94110185238844</v>
      </c>
      <c r="G7" s="4">
        <v>765.67538168670853</v>
      </c>
      <c r="H7" s="4">
        <v>749.75025029208689</v>
      </c>
      <c r="I7" s="4">
        <v>594.51563333400111</v>
      </c>
      <c r="J7" s="4">
        <v>578.44384465585824</v>
      </c>
      <c r="K7" s="4">
        <v>561.63730476494743</v>
      </c>
      <c r="L7" s="4">
        <v>544.53715764540823</v>
      </c>
      <c r="M7" s="4">
        <v>540.15809384462102</v>
      </c>
      <c r="N7" s="4">
        <v>536.45905985351442</v>
      </c>
      <c r="O7" s="4">
        <v>532.94128551176789</v>
      </c>
      <c r="P7" s="4">
        <v>108.54817634528243</v>
      </c>
      <c r="Q7" s="4">
        <v>107.31729862817576</v>
      </c>
      <c r="R7" s="4">
        <v>106.41622806490643</v>
      </c>
      <c r="S7" s="4">
        <v>105.67339281498531</v>
      </c>
      <c r="T7" s="4">
        <v>104.98776396568555</v>
      </c>
      <c r="U7" s="4">
        <v>104.25827353352931</v>
      </c>
      <c r="V7" s="4">
        <v>103.63755476767302</v>
      </c>
      <c r="W7" s="4">
        <v>102.97656885947349</v>
      </c>
      <c r="X7" s="4">
        <v>102.35349661201559</v>
      </c>
      <c r="Y7" s="4">
        <v>101.73586305617577</v>
      </c>
      <c r="Z7" s="4">
        <v>101.12329095334955</v>
      </c>
      <c r="AA7" s="4">
        <v>100.51548075290111</v>
      </c>
    </row>
    <row r="8" spans="1:27" x14ac:dyDescent="0.3">
      <c r="A8" s="3" t="s">
        <v>85</v>
      </c>
      <c r="B8" s="4">
        <v>38.190798903479148</v>
      </c>
      <c r="C8" s="4">
        <v>39.336522870583515</v>
      </c>
      <c r="D8" s="4">
        <v>40.516618556701033</v>
      </c>
      <c r="E8" s="4">
        <v>39.174523293030937</v>
      </c>
      <c r="F8" s="4">
        <v>38.250613090771132</v>
      </c>
      <c r="G8" s="4">
        <v>37.896602554721639</v>
      </c>
      <c r="H8" s="4">
        <v>31.451972673748461</v>
      </c>
      <c r="I8" s="4">
        <v>19.435315463917526</v>
      </c>
      <c r="J8" s="4">
        <v>14.687274226804123</v>
      </c>
      <c r="K8" s="4">
        <v>3.1653608247422684</v>
      </c>
      <c r="L8" s="4">
        <v>3.0007620618556703</v>
      </c>
      <c r="M8" s="4">
        <v>2.6019265979381445</v>
      </c>
      <c r="N8" s="4">
        <v>1.3895934020618557</v>
      </c>
      <c r="O8" s="4">
        <v>0.51644634457731964</v>
      </c>
      <c r="P8" s="4">
        <v>0.19689683859793816</v>
      </c>
      <c r="Q8" s="4">
        <v>1.5826804123711342E-4</v>
      </c>
      <c r="R8" s="4">
        <v>8.4831670103092797E-4</v>
      </c>
      <c r="S8" s="4">
        <v>1.6713105154639177E-3</v>
      </c>
      <c r="T8" s="4"/>
      <c r="U8" s="4"/>
      <c r="V8" s="4"/>
      <c r="W8" s="4"/>
      <c r="X8" s="4"/>
      <c r="Y8" s="4"/>
      <c r="Z8" s="4"/>
      <c r="AA8" s="4"/>
    </row>
    <row r="9" spans="1:27" x14ac:dyDescent="0.3">
      <c r="A9" s="3" t="s">
        <v>86</v>
      </c>
      <c r="B9" s="4">
        <v>497.78289189389824</v>
      </c>
      <c r="C9" s="4">
        <v>384.10001228893253</v>
      </c>
      <c r="D9" s="4">
        <v>277.27932564245521</v>
      </c>
      <c r="E9" s="4">
        <v>169.07303958368695</v>
      </c>
      <c r="F9" s="4">
        <v>89.376600562678362</v>
      </c>
      <c r="G9" s="4">
        <v>37.007031478822832</v>
      </c>
      <c r="H9" s="4">
        <v>7.8710948980791287</v>
      </c>
      <c r="I9" s="4"/>
      <c r="J9" s="4"/>
      <c r="K9" s="4"/>
      <c r="L9" s="4"/>
      <c r="M9" s="4"/>
      <c r="N9" s="4"/>
      <c r="O9" s="4"/>
      <c r="P9" s="4"/>
      <c r="Q9" s="4"/>
      <c r="R9" s="4"/>
      <c r="S9" s="4"/>
      <c r="T9" s="4"/>
      <c r="U9" s="4"/>
      <c r="V9" s="4"/>
      <c r="W9" s="4"/>
      <c r="X9" s="4"/>
      <c r="Y9" s="4"/>
      <c r="Z9" s="4"/>
      <c r="AA9" s="4"/>
    </row>
    <row r="10" spans="1:27" x14ac:dyDescent="0.3">
      <c r="A10" s="3" t="s">
        <v>40</v>
      </c>
      <c r="B10" s="4">
        <v>5061.6225459144325</v>
      </c>
      <c r="C10" s="4">
        <v>4397.5358487658459</v>
      </c>
      <c r="D10" s="4">
        <v>3690.339656155671</v>
      </c>
      <c r="E10" s="4">
        <v>3004.0925917651393</v>
      </c>
      <c r="F10" s="4">
        <v>2363.9376017167688</v>
      </c>
      <c r="G10" s="4">
        <v>1921.0080654670364</v>
      </c>
      <c r="H10" s="4">
        <v>1585.5061658203263</v>
      </c>
      <c r="I10" s="4">
        <v>1225.8120093748653</v>
      </c>
      <c r="J10" s="4">
        <v>1096.2853167654148</v>
      </c>
      <c r="K10" s="4">
        <v>949.17498617206047</v>
      </c>
      <c r="L10" s="4">
        <v>893.07024682400174</v>
      </c>
      <c r="M10" s="4">
        <v>861.76873712252439</v>
      </c>
      <c r="N10" s="4">
        <v>827.39536176158595</v>
      </c>
      <c r="O10" s="4">
        <v>798.14343295516028</v>
      </c>
      <c r="P10" s="4">
        <v>544.77063229490716</v>
      </c>
      <c r="Q10" s="4">
        <v>527.01536384079725</v>
      </c>
      <c r="R10" s="4">
        <v>511.686958559922</v>
      </c>
      <c r="S10" s="4">
        <v>496.90350068190361</v>
      </c>
      <c r="T10" s="4">
        <v>482.75756651048721</v>
      </c>
      <c r="U10" s="4">
        <v>468.7916024307151</v>
      </c>
      <c r="V10" s="4">
        <v>455.68796550875811</v>
      </c>
      <c r="W10" s="4">
        <v>442.74554139339159</v>
      </c>
      <c r="X10" s="4">
        <v>430.31901486141584</v>
      </c>
      <c r="Y10" s="4">
        <v>418.24695437438686</v>
      </c>
      <c r="Z10" s="4">
        <v>406.5179997565948</v>
      </c>
      <c r="AA10" s="4">
        <v>395.12142464506888</v>
      </c>
    </row>
    <row r="11" spans="1:27" x14ac:dyDescent="0.3">
      <c r="A11" s="29" t="s">
        <v>41</v>
      </c>
      <c r="B11" s="30">
        <v>4143.8563319663081</v>
      </c>
      <c r="C11" s="30">
        <v>4169.2680535604795</v>
      </c>
      <c r="D11" s="30">
        <v>4562.7369135886984</v>
      </c>
      <c r="E11" s="30">
        <v>4921.9607185788755</v>
      </c>
      <c r="F11" s="30">
        <v>4673.5469104818731</v>
      </c>
      <c r="G11" s="30">
        <v>4289.7782452264346</v>
      </c>
      <c r="H11" s="30">
        <v>3554.726287176416</v>
      </c>
      <c r="I11" s="30">
        <v>2068.7056314225892</v>
      </c>
      <c r="J11" s="30">
        <v>1941.4157375204386</v>
      </c>
      <c r="K11" s="30">
        <v>1760.0888333055148</v>
      </c>
      <c r="L11" s="30">
        <v>1685.2475822462802</v>
      </c>
      <c r="M11" s="30">
        <v>1619.4690309818475</v>
      </c>
      <c r="N11" s="30">
        <v>1737.6377919697049</v>
      </c>
      <c r="O11" s="30">
        <v>1593.2362529698889</v>
      </c>
      <c r="P11" s="30">
        <v>1383.0228713604138</v>
      </c>
      <c r="Q11" s="30">
        <v>1256.1471797484007</v>
      </c>
      <c r="R11" s="30">
        <v>1106.6709806779086</v>
      </c>
      <c r="S11" s="30">
        <v>960.98926564485134</v>
      </c>
      <c r="T11" s="30">
        <v>882.9425464556366</v>
      </c>
      <c r="U11" s="30">
        <v>673.60411663778609</v>
      </c>
      <c r="V11" s="30">
        <v>597.63772753000899</v>
      </c>
      <c r="W11" s="30">
        <v>481.46557567778632</v>
      </c>
      <c r="X11" s="30">
        <v>384.82571928877547</v>
      </c>
      <c r="Y11" s="30">
        <v>299.90284912045144</v>
      </c>
      <c r="Z11" s="30">
        <v>275.87506086317472</v>
      </c>
      <c r="AA11" s="30">
        <v>252.90108648279906</v>
      </c>
    </row>
    <row r="12" spans="1:27" x14ac:dyDescent="0.3">
      <c r="A12" s="3" t="s">
        <v>42</v>
      </c>
      <c r="B12" s="4">
        <v>3115.542678477248</v>
      </c>
      <c r="C12" s="4">
        <v>3093.3621182193547</v>
      </c>
      <c r="D12" s="4">
        <v>3269.8703820179703</v>
      </c>
      <c r="E12" s="4">
        <v>3494.186982256871</v>
      </c>
      <c r="F12" s="4">
        <v>3080.5882152915383</v>
      </c>
      <c r="G12" s="4">
        <v>2522.5229394371504</v>
      </c>
      <c r="H12" s="4">
        <v>2167.7069515411522</v>
      </c>
      <c r="I12" s="4">
        <v>1400.3161395811262</v>
      </c>
      <c r="J12" s="4">
        <v>1318.9876543850703</v>
      </c>
      <c r="K12" s="4">
        <v>1307.5770415926265</v>
      </c>
      <c r="L12" s="4">
        <v>1256.9411285298108</v>
      </c>
      <c r="M12" s="4">
        <v>1199.2518456462367</v>
      </c>
      <c r="N12" s="4">
        <v>1328.0559032787289</v>
      </c>
      <c r="O12" s="4">
        <v>1195.5872842384542</v>
      </c>
      <c r="P12" s="4">
        <v>1008.9563441196916</v>
      </c>
      <c r="Q12" s="4">
        <v>911.30609652623514</v>
      </c>
      <c r="R12" s="4">
        <v>775.06223374484512</v>
      </c>
      <c r="S12" s="4">
        <v>641.72952525837809</v>
      </c>
      <c r="T12" s="4">
        <v>574.65048590698473</v>
      </c>
      <c r="U12" s="4">
        <v>376.87587201449509</v>
      </c>
      <c r="V12" s="4">
        <v>310.17258207974356</v>
      </c>
      <c r="W12" s="4">
        <v>203.81414406861563</v>
      </c>
      <c r="X12" s="4">
        <v>116.04630081964459</v>
      </c>
      <c r="Y12" s="4">
        <v>39.686096734337383</v>
      </c>
      <c r="Z12" s="4">
        <v>23.927303486803186</v>
      </c>
      <c r="AA12" s="4">
        <v>8.942555298266381</v>
      </c>
    </row>
    <row r="13" spans="1:27" x14ac:dyDescent="0.3">
      <c r="A13" s="3" t="s">
        <v>43</v>
      </c>
      <c r="B13" s="4"/>
      <c r="C13" s="4">
        <v>1.144982785774407</v>
      </c>
      <c r="D13" s="4">
        <v>2.9235613436301389</v>
      </c>
      <c r="E13" s="4">
        <v>5.0022329027855426</v>
      </c>
      <c r="F13" s="4">
        <v>7.3646193304710499</v>
      </c>
      <c r="G13" s="4">
        <v>9.1601093484378957</v>
      </c>
      <c r="H13" s="4">
        <v>10.1381591076583</v>
      </c>
      <c r="I13" s="4">
        <v>10.507275596551468</v>
      </c>
      <c r="J13" s="4">
        <v>10.4009097536537</v>
      </c>
      <c r="K13" s="4">
        <v>9.5234602734010547</v>
      </c>
      <c r="L13" s="4">
        <v>8.0701355738095177</v>
      </c>
      <c r="M13" s="4">
        <v>7.1112145384548731</v>
      </c>
      <c r="N13" s="4">
        <v>6.1729805827983668</v>
      </c>
      <c r="O13" s="4">
        <v>5.2321462621461841</v>
      </c>
      <c r="P13" s="4">
        <v>3.7997567859596093</v>
      </c>
      <c r="Q13" s="4">
        <v>3.1183828474630468</v>
      </c>
      <c r="R13" s="4">
        <v>2.2135428535052362</v>
      </c>
      <c r="S13" s="4">
        <v>1.4965275943515515</v>
      </c>
      <c r="T13" s="4">
        <v>1.1426126830056766</v>
      </c>
      <c r="U13" s="4">
        <v>0.474021594092708</v>
      </c>
      <c r="V13" s="4">
        <v>0.49270703530865545</v>
      </c>
      <c r="W13" s="4">
        <v>0.21907972941388948</v>
      </c>
      <c r="X13" s="4">
        <v>0.17088218894283402</v>
      </c>
      <c r="Y13" s="4">
        <v>0.13328810737541061</v>
      </c>
      <c r="Z13" s="4">
        <v>0.1039647237528199</v>
      </c>
      <c r="AA13" s="4">
        <v>8.109248452719954E-2</v>
      </c>
    </row>
    <row r="14" spans="1:27" x14ac:dyDescent="0.3">
      <c r="A14" s="3" t="s">
        <v>44</v>
      </c>
      <c r="B14" s="4">
        <v>140.38945151522532</v>
      </c>
      <c r="C14" s="4">
        <v>123.63666850062621</v>
      </c>
      <c r="D14" s="4">
        <v>184.34825271891782</v>
      </c>
      <c r="E14" s="4">
        <v>247.63341068460699</v>
      </c>
      <c r="F14" s="4">
        <v>235.18546405169809</v>
      </c>
      <c r="G14" s="4">
        <v>236.88510246604736</v>
      </c>
      <c r="H14" s="4">
        <v>243.37919075972533</v>
      </c>
      <c r="I14" s="4">
        <v>215.4385981540949</v>
      </c>
      <c r="J14" s="4">
        <v>183.43917546195129</v>
      </c>
      <c r="K14" s="4">
        <v>27.257462717268726</v>
      </c>
      <c r="L14" s="4">
        <v>18.815128569064875</v>
      </c>
      <c r="M14" s="4">
        <v>24.840169202236673</v>
      </c>
      <c r="N14" s="4">
        <v>28.173117079547481</v>
      </c>
      <c r="O14" s="4">
        <v>30.265024419546826</v>
      </c>
      <c r="P14" s="4">
        <v>21.786404423405685</v>
      </c>
      <c r="Q14" s="4">
        <v>5.3755579425505831</v>
      </c>
      <c r="R14" s="4">
        <v>5.3410100712902908</v>
      </c>
      <c r="S14" s="4">
        <v>5.3066924649979068</v>
      </c>
      <c r="T14" s="4">
        <v>5.2726035409065037</v>
      </c>
      <c r="U14" s="4">
        <v>5.2387417273988062</v>
      </c>
      <c r="V14" s="4">
        <v>5.2051054639271701</v>
      </c>
      <c r="W14" s="4">
        <v>5.1716932009341523</v>
      </c>
      <c r="X14" s="4">
        <v>5.1385033997736507</v>
      </c>
      <c r="Y14" s="4">
        <v>5.1055345326326194</v>
      </c>
      <c r="Z14" s="4">
        <v>5.0727850824533611</v>
      </c>
      <c r="AA14" s="4">
        <v>5.0402535428563686</v>
      </c>
    </row>
    <row r="15" spans="1:27" x14ac:dyDescent="0.3">
      <c r="A15" s="3" t="s">
        <v>45</v>
      </c>
      <c r="B15" s="4">
        <v>887.92420197383535</v>
      </c>
      <c r="C15" s="4">
        <v>951.12428405472383</v>
      </c>
      <c r="D15" s="4">
        <v>1105.5947175081803</v>
      </c>
      <c r="E15" s="4">
        <v>1175.1380927346113</v>
      </c>
      <c r="F15" s="4">
        <v>1350.4086118081655</v>
      </c>
      <c r="G15" s="4">
        <v>1521.2100939747993</v>
      </c>
      <c r="H15" s="4">
        <v>1133.5019857678801</v>
      </c>
      <c r="I15" s="4">
        <v>442.44361809081676</v>
      </c>
      <c r="J15" s="4">
        <v>428.58799791976338</v>
      </c>
      <c r="K15" s="4">
        <v>415.73086872221853</v>
      </c>
      <c r="L15" s="4">
        <v>401.42118957359509</v>
      </c>
      <c r="M15" s="4">
        <v>388.26580159491925</v>
      </c>
      <c r="N15" s="4">
        <v>375.23579102863027</v>
      </c>
      <c r="O15" s="4">
        <v>362.15179804974179</v>
      </c>
      <c r="P15" s="4">
        <v>348.48036603135682</v>
      </c>
      <c r="Q15" s="4">
        <v>336.34714243215188</v>
      </c>
      <c r="R15" s="4">
        <v>324.05419400826804</v>
      </c>
      <c r="S15" s="4">
        <v>312.45652032712383</v>
      </c>
      <c r="T15" s="4">
        <v>301.87684432473969</v>
      </c>
      <c r="U15" s="4">
        <v>291.01548130179941</v>
      </c>
      <c r="V15" s="4">
        <v>281.76733295102963</v>
      </c>
      <c r="W15" s="4">
        <v>272.26065867882267</v>
      </c>
      <c r="X15" s="4">
        <v>263.47003288041441</v>
      </c>
      <c r="Y15" s="4">
        <v>254.97792974610604</v>
      </c>
      <c r="Z15" s="4">
        <v>246.77100757016538</v>
      </c>
      <c r="AA15" s="4">
        <v>238.83718515714912</v>
      </c>
    </row>
    <row r="16" spans="1:27" x14ac:dyDescent="0.3">
      <c r="A16" s="29" t="s">
        <v>46</v>
      </c>
      <c r="B16" s="30">
        <v>-441.13049999999993</v>
      </c>
      <c r="C16" s="30">
        <v>-441.13049999999993</v>
      </c>
      <c r="D16" s="30">
        <v>-441.13049999999993</v>
      </c>
      <c r="E16" s="30">
        <v>-441.13049999999993</v>
      </c>
      <c r="F16" s="30">
        <v>-441.13049999999993</v>
      </c>
      <c r="G16" s="30">
        <v>-441.13049999999993</v>
      </c>
      <c r="H16" s="30">
        <v>-441.13049999999993</v>
      </c>
      <c r="I16" s="30">
        <v>-441.13049999999993</v>
      </c>
      <c r="J16" s="30">
        <v>-409.65177239999997</v>
      </c>
      <c r="K16" s="30">
        <v>-351.42567187799995</v>
      </c>
      <c r="L16" s="30">
        <v>-238.76120702165989</v>
      </c>
      <c r="M16" s="30">
        <v>-204.07290311101005</v>
      </c>
      <c r="N16" s="30">
        <v>-180.92293591767978</v>
      </c>
      <c r="O16" s="30">
        <v>-168.0053830401493</v>
      </c>
      <c r="P16" s="30">
        <v>-162.2882417419448</v>
      </c>
      <c r="Q16" s="30">
        <v>-156.38007779047646</v>
      </c>
      <c r="R16" s="30">
        <v>-121.33960650645182</v>
      </c>
      <c r="S16" s="30">
        <v>-182.70770098977829</v>
      </c>
      <c r="T16" s="30">
        <v>-96.80796458153381</v>
      </c>
      <c r="U16" s="30">
        <v>-90.364285510995458</v>
      </c>
      <c r="V16" s="30">
        <v>-94.775976248220601</v>
      </c>
      <c r="W16" s="30">
        <v>-73.139456893653858</v>
      </c>
      <c r="X16" s="30">
        <v>-71.487920981312513</v>
      </c>
      <c r="Y16" s="30">
        <v>-73.239760300472327</v>
      </c>
      <c r="Z16" s="30">
        <v>-67.199854532061465</v>
      </c>
      <c r="AA16" s="30">
        <v>-65.654257877824051</v>
      </c>
    </row>
    <row r="17" spans="1:27" x14ac:dyDescent="0.3">
      <c r="A17" s="3" t="s">
        <v>47</v>
      </c>
      <c r="B17" s="4">
        <v>-28.462499999999999</v>
      </c>
      <c r="C17" s="4">
        <v>-28.462499999999999</v>
      </c>
      <c r="D17" s="4">
        <v>-28.462499999999999</v>
      </c>
      <c r="E17" s="4">
        <v>-28.462499999999999</v>
      </c>
      <c r="F17" s="4">
        <v>-28.462499999999999</v>
      </c>
      <c r="G17" s="4">
        <v>-28.462499999999999</v>
      </c>
      <c r="H17" s="4">
        <v>-28.462499999999999</v>
      </c>
      <c r="I17" s="4">
        <v>-28.462499999999999</v>
      </c>
      <c r="J17" s="4">
        <v>-21.172995</v>
      </c>
      <c r="K17" s="4">
        <v>-15.652553399999999</v>
      </c>
      <c r="L17" s="4">
        <v>-12.295326797999998</v>
      </c>
      <c r="M17" s="4">
        <v>-11.286319494059995</v>
      </c>
      <c r="N17" s="4">
        <v>-5.6718174092381961</v>
      </c>
      <c r="O17" s="4">
        <v>-4.3978353869610505</v>
      </c>
      <c r="P17" s="4">
        <v>-4.2662099628522183</v>
      </c>
      <c r="Q17" s="4">
        <v>-4.1104509655916512</v>
      </c>
      <c r="R17" s="4">
        <v>-3.325363346769918</v>
      </c>
      <c r="S17" s="4">
        <v>-3.4668074713668204</v>
      </c>
      <c r="T17" s="4">
        <v>-3.0368191595826501</v>
      </c>
      <c r="U17" s="4">
        <v>-2.9664186805930846</v>
      </c>
      <c r="V17" s="4">
        <v>-2.8820375885782572</v>
      </c>
      <c r="W17" s="4">
        <v>-2.5657469669546962</v>
      </c>
      <c r="X17" s="4">
        <v>-2.5016032927808287</v>
      </c>
      <c r="Y17" s="4">
        <v>-2.4684579170468699</v>
      </c>
      <c r="Z17" s="4">
        <v>-2.3822983894547916</v>
      </c>
      <c r="AA17" s="4">
        <v>-2.3275055264973314</v>
      </c>
    </row>
    <row r="18" spans="1:27" x14ac:dyDescent="0.3">
      <c r="A18" s="3" t="s">
        <v>48</v>
      </c>
      <c r="B18" s="4">
        <v>-412.66799999999995</v>
      </c>
      <c r="C18" s="4">
        <v>-412.66799999999995</v>
      </c>
      <c r="D18" s="4">
        <v>-412.66799999999995</v>
      </c>
      <c r="E18" s="4">
        <v>-412.66799999999995</v>
      </c>
      <c r="F18" s="4">
        <v>-412.66799999999995</v>
      </c>
      <c r="G18" s="4">
        <v>-412.66799999999995</v>
      </c>
      <c r="H18" s="4">
        <v>-412.66799999999995</v>
      </c>
      <c r="I18" s="4">
        <v>-412.66799999999995</v>
      </c>
      <c r="J18" s="4">
        <v>-388.47877739999996</v>
      </c>
      <c r="K18" s="4">
        <v>-335.77311847799996</v>
      </c>
      <c r="L18" s="4">
        <v>-226.46588022365989</v>
      </c>
      <c r="M18" s="4">
        <v>-192.78658361695005</v>
      </c>
      <c r="N18" s="4">
        <v>-175.25111850844158</v>
      </c>
      <c r="O18" s="4">
        <v>-163.60754765318825</v>
      </c>
      <c r="P18" s="4">
        <v>-158.02203177909257</v>
      </c>
      <c r="Q18" s="4">
        <v>-152.26962682488482</v>
      </c>
      <c r="R18" s="4">
        <v>-118.0142431596819</v>
      </c>
      <c r="S18" s="4">
        <v>-179.24089351841147</v>
      </c>
      <c r="T18" s="4">
        <v>-93.771145421951161</v>
      </c>
      <c r="U18" s="4">
        <v>-87.397866830402378</v>
      </c>
      <c r="V18" s="4">
        <v>-91.893938659642345</v>
      </c>
      <c r="W18" s="4">
        <v>-70.573709926699166</v>
      </c>
      <c r="X18" s="4">
        <v>-68.986317688531685</v>
      </c>
      <c r="Y18" s="4">
        <v>-70.77130238342545</v>
      </c>
      <c r="Z18" s="4">
        <v>-64.817556142606676</v>
      </c>
      <c r="AA18" s="4">
        <v>-63.326752351326718</v>
      </c>
    </row>
    <row r="19" spans="1:27" x14ac:dyDescent="0.3">
      <c r="A19" s="29" t="s">
        <v>49</v>
      </c>
      <c r="B19" s="30">
        <v>-332.99003199999999</v>
      </c>
      <c r="C19" s="30">
        <v>-287.31420800000001</v>
      </c>
      <c r="D19" s="30">
        <v>-280.72670399999998</v>
      </c>
      <c r="E19" s="30">
        <v>-207.25355999999999</v>
      </c>
      <c r="F19" s="30">
        <v>-221.96366399999999</v>
      </c>
      <c r="G19" s="30">
        <v>-160.39562800000002</v>
      </c>
      <c r="H19" s="30">
        <v>-80.850604000000004</v>
      </c>
      <c r="I19" s="30">
        <v>-93.328108000000014</v>
      </c>
      <c r="J19" s="30">
        <v>-109.504684</v>
      </c>
      <c r="K19" s="30">
        <v>-126.96046</v>
      </c>
      <c r="L19" s="30">
        <v>-71.772651999999994</v>
      </c>
      <c r="M19" s="30">
        <v>-54.713115999999999</v>
      </c>
      <c r="N19" s="30">
        <v>-45.527211999999999</v>
      </c>
      <c r="O19" s="30">
        <v>-22.621420000000001</v>
      </c>
      <c r="P19" s="30">
        <v>-18.60286</v>
      </c>
      <c r="Q19" s="30">
        <v>-13.48606</v>
      </c>
      <c r="R19" s="30">
        <v>-14.48446</v>
      </c>
      <c r="S19" s="30">
        <v>-11.641515999999999</v>
      </c>
      <c r="T19" s="30">
        <v>-11.061196000000001</v>
      </c>
      <c r="U19" s="30">
        <v>-9.5835640000000009</v>
      </c>
      <c r="V19" s="30">
        <v>-4.9533119999999995</v>
      </c>
      <c r="W19" s="30">
        <v>-2.6757119999999999</v>
      </c>
      <c r="X19" s="30">
        <v>-3.5705280000000004</v>
      </c>
      <c r="Y19" s="30">
        <v>-4.5664319999999998</v>
      </c>
      <c r="Z19" s="30">
        <v>-5.7220800000000001</v>
      </c>
      <c r="AA19" s="30">
        <v>-6.7720224000000009</v>
      </c>
    </row>
    <row r="20" spans="1:27" x14ac:dyDescent="0.3">
      <c r="A20" s="3" t="s">
        <v>87</v>
      </c>
      <c r="B20" s="4">
        <v>-11.0884</v>
      </c>
      <c r="C20" s="4">
        <v>-7.6249279999999997</v>
      </c>
      <c r="D20" s="4">
        <v>-8.0374560000000006</v>
      </c>
      <c r="E20" s="4">
        <v>-0.38258399999999992</v>
      </c>
      <c r="F20" s="4">
        <v>-0.32011200000000001</v>
      </c>
      <c r="G20" s="4">
        <v>-0.25726000000000004</v>
      </c>
      <c r="H20" s="4">
        <v>-0.25726000000000004</v>
      </c>
      <c r="I20" s="4">
        <v>-0.25726000000000004</v>
      </c>
      <c r="J20" s="4">
        <v>-0.25726000000000004</v>
      </c>
      <c r="K20" s="4">
        <v>-0.25726000000000004</v>
      </c>
      <c r="L20" s="4">
        <v>-0.25726000000000004</v>
      </c>
      <c r="M20" s="4">
        <v>-0.25726000000000004</v>
      </c>
      <c r="N20" s="4">
        <v>-0.25726000000000004</v>
      </c>
      <c r="O20" s="4">
        <v>-0.25726000000000004</v>
      </c>
      <c r="P20" s="4">
        <v>-0.25726000000000004</v>
      </c>
      <c r="Q20" s="4">
        <v>-0.25726000000000004</v>
      </c>
      <c r="R20" s="4">
        <v>-0.25726000000000004</v>
      </c>
      <c r="S20" s="4">
        <v>-0.25726000000000004</v>
      </c>
      <c r="T20" s="4">
        <v>-0.25726000000000004</v>
      </c>
      <c r="U20" s="4">
        <v>-0.25726000000000004</v>
      </c>
      <c r="V20" s="4"/>
      <c r="W20" s="4"/>
      <c r="X20" s="4"/>
      <c r="Y20" s="4"/>
      <c r="Z20" s="4"/>
      <c r="AA20" s="4"/>
    </row>
    <row r="21" spans="1:27" x14ac:dyDescent="0.3">
      <c r="A21" s="3" t="s">
        <v>50</v>
      </c>
      <c r="B21" s="4">
        <v>-321.90163200000001</v>
      </c>
      <c r="C21" s="4">
        <v>-279.68928</v>
      </c>
      <c r="D21" s="4">
        <v>-272.68924799999996</v>
      </c>
      <c r="E21" s="4">
        <v>-206.87097599999998</v>
      </c>
      <c r="F21" s="4">
        <v>-221.643552</v>
      </c>
      <c r="G21" s="4">
        <v>-160.13836800000001</v>
      </c>
      <c r="H21" s="4">
        <v>-80.593344000000002</v>
      </c>
      <c r="I21" s="4">
        <v>-93.070848000000012</v>
      </c>
      <c r="J21" s="4">
        <v>-109.247424</v>
      </c>
      <c r="K21" s="4">
        <v>-126.7032</v>
      </c>
      <c r="L21" s="4">
        <v>-71.515391999999991</v>
      </c>
      <c r="M21" s="4">
        <v>-54.455855999999997</v>
      </c>
      <c r="N21" s="4">
        <v>-45.269951999999996</v>
      </c>
      <c r="O21" s="4">
        <v>-22.364160000000002</v>
      </c>
      <c r="P21" s="4">
        <v>-18.345600000000001</v>
      </c>
      <c r="Q21" s="4">
        <v>-13.2288</v>
      </c>
      <c r="R21" s="4">
        <v>-14.2272</v>
      </c>
      <c r="S21" s="4">
        <v>-11.384255999999999</v>
      </c>
      <c r="T21" s="4">
        <v>-10.803936</v>
      </c>
      <c r="U21" s="4">
        <v>-9.3263040000000004</v>
      </c>
      <c r="V21" s="4">
        <v>-4.9533119999999995</v>
      </c>
      <c r="W21" s="4">
        <v>-2.6757119999999999</v>
      </c>
      <c r="X21" s="4">
        <v>-3.5705280000000004</v>
      </c>
      <c r="Y21" s="4">
        <v>-4.5664319999999998</v>
      </c>
      <c r="Z21" s="4">
        <v>-5.7220800000000001</v>
      </c>
      <c r="AA21" s="4">
        <v>-6.7720224000000009</v>
      </c>
    </row>
    <row r="22" spans="1:27" x14ac:dyDescent="0.3">
      <c r="A22" s="26" t="s">
        <v>51</v>
      </c>
      <c r="B22" s="27">
        <v>5547.1406826734601</v>
      </c>
      <c r="C22" s="27">
        <v>5415.6673003606393</v>
      </c>
      <c r="D22" s="27">
        <v>2781.7572661847917</v>
      </c>
      <c r="E22" s="27">
        <v>2015.0007294349691</v>
      </c>
      <c r="F22" s="27">
        <v>1526.7160506952032</v>
      </c>
      <c r="G22" s="27">
        <v>1741.9375760673183</v>
      </c>
      <c r="H22" s="27">
        <v>1650.0695733730474</v>
      </c>
      <c r="I22" s="27">
        <v>1684.0163654289822</v>
      </c>
      <c r="J22" s="27">
        <v>2016.1423580504904</v>
      </c>
      <c r="K22" s="27">
        <v>2210.467301827111</v>
      </c>
      <c r="L22" s="27">
        <v>2830.4159464921104</v>
      </c>
      <c r="M22" s="27">
        <v>2835.1908668011565</v>
      </c>
      <c r="N22" s="27">
        <v>3238.1529345082836</v>
      </c>
      <c r="O22" s="27">
        <v>3655.1820847335675</v>
      </c>
      <c r="P22" s="27">
        <v>3429.6133021579139</v>
      </c>
      <c r="Q22" s="27">
        <v>3407.2190100752077</v>
      </c>
      <c r="R22" s="27">
        <v>3871.0229255755844</v>
      </c>
      <c r="S22" s="27">
        <v>3835.7401040024806</v>
      </c>
      <c r="T22" s="27">
        <v>3933.4435532522825</v>
      </c>
      <c r="U22" s="27">
        <v>4164.34175659226</v>
      </c>
      <c r="V22" s="27">
        <v>4312.6964090640486</v>
      </c>
      <c r="W22" s="27">
        <v>4553.3739306162106</v>
      </c>
      <c r="X22" s="27">
        <v>4689.3945979004884</v>
      </c>
      <c r="Y22" s="27">
        <v>4774.8261378565094</v>
      </c>
      <c r="Z22" s="27">
        <v>4217.7348596237416</v>
      </c>
      <c r="AA22" s="27">
        <v>3585.4842197986004</v>
      </c>
    </row>
    <row r="23" spans="1:27" x14ac:dyDescent="0.3">
      <c r="A23" s="29" t="s">
        <v>52</v>
      </c>
      <c r="B23" s="30">
        <v>492.85984195902142</v>
      </c>
      <c r="C23" s="30">
        <v>588.86720388032336</v>
      </c>
      <c r="D23" s="30">
        <v>713.72770072311118</v>
      </c>
      <c r="E23" s="30">
        <v>874.92324816633482</v>
      </c>
      <c r="F23" s="30">
        <v>944.04469744182325</v>
      </c>
      <c r="G23" s="30">
        <v>1151.4316984774657</v>
      </c>
      <c r="H23" s="30">
        <v>1234.7121258667109</v>
      </c>
      <c r="I23" s="30">
        <v>1466.3763206781177</v>
      </c>
      <c r="J23" s="30">
        <v>1654.7579141640722</v>
      </c>
      <c r="K23" s="30">
        <v>1741.3344014349182</v>
      </c>
      <c r="L23" s="30">
        <v>2565.5896147938365</v>
      </c>
      <c r="M23" s="30">
        <v>2644.2519966564096</v>
      </c>
      <c r="N23" s="30">
        <v>3040.514865645509</v>
      </c>
      <c r="O23" s="30">
        <v>3018.8291038955094</v>
      </c>
      <c r="P23" s="30">
        <v>2878.0835108986521</v>
      </c>
      <c r="Q23" s="30">
        <v>3196.1742450198558</v>
      </c>
      <c r="R23" s="30">
        <v>3602.1630522188907</v>
      </c>
      <c r="S23" s="30">
        <v>3607.9386719438762</v>
      </c>
      <c r="T23" s="30">
        <v>3679.9559047481675</v>
      </c>
      <c r="U23" s="30">
        <v>3939.9852392511048</v>
      </c>
      <c r="V23" s="30">
        <v>4075.4757893641672</v>
      </c>
      <c r="W23" s="30">
        <v>4052.4433823535219</v>
      </c>
      <c r="X23" s="30">
        <v>4408.088699117031</v>
      </c>
      <c r="Y23" s="30">
        <v>4547.999032020236</v>
      </c>
      <c r="Z23" s="30">
        <v>4000.8784174621937</v>
      </c>
      <c r="AA23" s="30">
        <v>3314.5246891486872</v>
      </c>
    </row>
    <row r="24" spans="1:27" x14ac:dyDescent="0.3">
      <c r="A24" s="3" t="s">
        <v>53</v>
      </c>
      <c r="B24" s="4"/>
      <c r="C24" s="4"/>
      <c r="D24" s="4"/>
      <c r="E24" s="4"/>
      <c r="F24" s="4"/>
      <c r="G24" s="4"/>
      <c r="H24" s="4"/>
      <c r="I24" s="4"/>
      <c r="J24" s="4"/>
      <c r="K24" s="4"/>
      <c r="L24" s="4">
        <v>674.3693541771147</v>
      </c>
      <c r="M24" s="4">
        <v>622.24011603215433</v>
      </c>
      <c r="N24" s="4">
        <v>761.89237886295484</v>
      </c>
      <c r="O24" s="4">
        <v>623.69880435093239</v>
      </c>
      <c r="P24" s="4">
        <v>349.3142671152761</v>
      </c>
      <c r="Q24" s="4">
        <v>519.67601007182191</v>
      </c>
      <c r="R24" s="4">
        <v>783.43701596529684</v>
      </c>
      <c r="S24" s="4">
        <v>673.30742997092943</v>
      </c>
      <c r="T24" s="4">
        <v>761.37955200521071</v>
      </c>
      <c r="U24" s="4">
        <v>851.9858419718438</v>
      </c>
      <c r="V24" s="4">
        <v>991.61736324600952</v>
      </c>
      <c r="W24" s="4">
        <v>939.00309505107805</v>
      </c>
      <c r="X24" s="4">
        <v>1271.2467446246383</v>
      </c>
      <c r="Y24" s="4">
        <v>1507.8343601359429</v>
      </c>
      <c r="Z24" s="4">
        <v>1144.486601538332</v>
      </c>
      <c r="AA24" s="4">
        <v>725.48716468359623</v>
      </c>
    </row>
    <row r="25" spans="1:27" x14ac:dyDescent="0.3">
      <c r="A25" s="3" t="s">
        <v>54</v>
      </c>
      <c r="B25" s="4">
        <v>8.7868665876076182E-2</v>
      </c>
      <c r="C25" s="4">
        <v>0.12803047001354928</v>
      </c>
      <c r="D25" s="4">
        <v>0.18615434361008557</v>
      </c>
      <c r="E25" s="4">
        <v>0.58087169607641642</v>
      </c>
      <c r="F25" s="4">
        <v>1.3062412763909119</v>
      </c>
      <c r="G25" s="4">
        <v>3.3026378479185929</v>
      </c>
      <c r="H25" s="4">
        <v>3.6205522846973244</v>
      </c>
      <c r="I25" s="4">
        <v>4.5057376567130296</v>
      </c>
      <c r="J25" s="4">
        <v>3.9715959741444982</v>
      </c>
      <c r="K25" s="4">
        <v>6.4310954195924968</v>
      </c>
      <c r="L25" s="4">
        <v>8.3618374788734222</v>
      </c>
      <c r="M25" s="4">
        <v>10.464934018061713</v>
      </c>
      <c r="N25" s="4">
        <v>14.665789360690054</v>
      </c>
      <c r="O25" s="4">
        <v>18.821679836434868</v>
      </c>
      <c r="P25" s="4">
        <v>22.486725435032248</v>
      </c>
      <c r="Q25" s="4">
        <v>24.376830633986376</v>
      </c>
      <c r="R25" s="4">
        <v>29.050503900673309</v>
      </c>
      <c r="S25" s="4">
        <v>31.617310200369797</v>
      </c>
      <c r="T25" s="4">
        <v>35.356459317186655</v>
      </c>
      <c r="U25" s="4">
        <v>41.981925987675915</v>
      </c>
      <c r="V25" s="4">
        <v>43.177907108782819</v>
      </c>
      <c r="W25" s="4">
        <v>48.911911917854567</v>
      </c>
      <c r="X25" s="4">
        <v>55.47112103177205</v>
      </c>
      <c r="Y25" s="4">
        <v>63.866077684830636</v>
      </c>
      <c r="Z25" s="4">
        <v>72.070202098024211</v>
      </c>
      <c r="AA25" s="4">
        <v>77.479151536421767</v>
      </c>
    </row>
    <row r="26" spans="1:27" x14ac:dyDescent="0.3">
      <c r="A26" s="3" t="s">
        <v>55</v>
      </c>
      <c r="B26" s="4"/>
      <c r="C26" s="4"/>
      <c r="D26" s="4"/>
      <c r="E26" s="4"/>
      <c r="F26" s="4"/>
      <c r="G26" s="4"/>
      <c r="H26" s="4"/>
      <c r="I26" s="4"/>
      <c r="J26" s="4"/>
      <c r="K26" s="4"/>
      <c r="L26" s="4"/>
      <c r="M26" s="4"/>
      <c r="N26" s="4"/>
      <c r="O26" s="4">
        <v>3.2245999999999995E-4</v>
      </c>
      <c r="P26" s="4">
        <v>3.2218399999999999E-4</v>
      </c>
      <c r="Q26" s="4">
        <v>2.4168400000000001E-4</v>
      </c>
      <c r="R26" s="4">
        <v>2.0699999999999999E-4</v>
      </c>
      <c r="S26" s="4">
        <v>4.1399999999999998E-4</v>
      </c>
      <c r="T26" s="4">
        <v>2.8096799999999998E-4</v>
      </c>
      <c r="U26" s="4">
        <v>4.1399999999999998E-4</v>
      </c>
      <c r="V26" s="4">
        <v>4.4868399999999998E-4</v>
      </c>
      <c r="W26" s="4">
        <v>4.1399999999999998E-4</v>
      </c>
      <c r="X26" s="4">
        <v>4.4868399999999998E-4</v>
      </c>
      <c r="Y26" s="4">
        <v>4.4895999999999998E-4</v>
      </c>
      <c r="Z26" s="4">
        <v>4.4868399999999998E-4</v>
      </c>
      <c r="AA26" s="4">
        <v>5.2991999999999991E-4</v>
      </c>
    </row>
    <row r="27" spans="1:27" x14ac:dyDescent="0.3">
      <c r="A27" s="3" t="s">
        <v>56</v>
      </c>
      <c r="B27" s="4">
        <v>5.3522830409395512</v>
      </c>
      <c r="C27" s="4">
        <v>20.15926176251142</v>
      </c>
      <c r="D27" s="4">
        <v>42.602032916659056</v>
      </c>
      <c r="E27" s="4">
        <v>83.992716701580534</v>
      </c>
      <c r="F27" s="4">
        <v>131.62296987617887</v>
      </c>
      <c r="G27" s="4">
        <v>188.76962122664739</v>
      </c>
      <c r="H27" s="4">
        <v>228.90678836604329</v>
      </c>
      <c r="I27" s="4">
        <v>282.47060392470581</v>
      </c>
      <c r="J27" s="4">
        <v>342.47112853309102</v>
      </c>
      <c r="K27" s="4">
        <v>377.26390321356894</v>
      </c>
      <c r="L27" s="4">
        <v>479.35476776612796</v>
      </c>
      <c r="M27" s="4">
        <v>514.29728411804729</v>
      </c>
      <c r="N27" s="4">
        <v>611.38568572273266</v>
      </c>
      <c r="O27" s="4">
        <v>640.41233236821336</v>
      </c>
      <c r="P27" s="4">
        <v>654.51831538332294</v>
      </c>
      <c r="Q27" s="4">
        <v>717.47460931136948</v>
      </c>
      <c r="R27" s="4">
        <v>799.91412659271612</v>
      </c>
      <c r="S27" s="4">
        <v>859.04008592391563</v>
      </c>
      <c r="T27" s="4">
        <v>896.23306166107534</v>
      </c>
      <c r="U27" s="4">
        <v>966.75375007879927</v>
      </c>
      <c r="V27" s="4">
        <v>975.32477800439631</v>
      </c>
      <c r="W27" s="4">
        <v>982.94510262208348</v>
      </c>
      <c r="X27" s="4">
        <v>1035.7265608804505</v>
      </c>
      <c r="Y27" s="4">
        <v>1071.7927928046304</v>
      </c>
      <c r="Z27" s="4">
        <v>1028.3851171842239</v>
      </c>
      <c r="AA27" s="44">
        <v>941.44914886561514</v>
      </c>
    </row>
    <row r="28" spans="1:27" x14ac:dyDescent="0.3">
      <c r="A28" s="3" t="s">
        <v>57</v>
      </c>
      <c r="B28" s="4"/>
      <c r="C28" s="4"/>
      <c r="D28" s="4"/>
      <c r="E28" s="4"/>
      <c r="F28" s="4"/>
      <c r="G28" s="4"/>
      <c r="H28" s="4"/>
      <c r="I28" s="4"/>
      <c r="J28" s="4"/>
      <c r="K28" s="4"/>
      <c r="L28" s="4"/>
      <c r="M28" s="4"/>
      <c r="N28" s="4"/>
      <c r="O28" s="4"/>
      <c r="P28" s="4"/>
      <c r="Q28" s="4"/>
      <c r="R28" s="4"/>
      <c r="S28" s="4"/>
      <c r="T28" s="4"/>
      <c r="U28" s="4"/>
      <c r="V28" s="4"/>
      <c r="W28" s="4"/>
      <c r="X28" s="4"/>
      <c r="Y28" s="4"/>
      <c r="Z28" s="4"/>
      <c r="AA28" s="4">
        <v>5.9385583308632682E-4</v>
      </c>
    </row>
    <row r="29" spans="1:27" x14ac:dyDescent="0.3">
      <c r="A29" s="3" t="s">
        <v>58</v>
      </c>
      <c r="B29" s="4">
        <v>479.44849341505579</v>
      </c>
      <c r="C29" s="4">
        <v>538.04578351654311</v>
      </c>
      <c r="D29" s="4">
        <v>607.19862574496256</v>
      </c>
      <c r="E29" s="4">
        <v>668.12759443808272</v>
      </c>
      <c r="F29" s="4">
        <v>620.38317492259443</v>
      </c>
      <c r="G29" s="4">
        <v>691.98765031018741</v>
      </c>
      <c r="H29" s="4">
        <v>683.39111571593548</v>
      </c>
      <c r="I29" s="4">
        <v>751.24752983639269</v>
      </c>
      <c r="J29" s="4">
        <v>780.65471100628906</v>
      </c>
      <c r="K29" s="4">
        <v>752.16282367253996</v>
      </c>
      <c r="L29" s="4">
        <v>785.35910992953188</v>
      </c>
      <c r="M29" s="4">
        <v>825.76655462332587</v>
      </c>
      <c r="N29" s="4">
        <v>914.26185376637045</v>
      </c>
      <c r="O29" s="4">
        <v>954.63602300527293</v>
      </c>
      <c r="P29" s="4">
        <v>1042.712968848452</v>
      </c>
      <c r="Q29" s="4">
        <v>1066.1040065876209</v>
      </c>
      <c r="R29" s="4">
        <v>1091.6482796542543</v>
      </c>
      <c r="S29" s="4">
        <v>1097.1523724416465</v>
      </c>
      <c r="T29" s="4">
        <v>1045.177743600422</v>
      </c>
      <c r="U29" s="4">
        <v>1109.4062954811927</v>
      </c>
      <c r="V29" s="4">
        <v>1115.7774899589774</v>
      </c>
      <c r="W29" s="4">
        <v>1175.2404853537344</v>
      </c>
      <c r="X29" s="4">
        <v>1161.0755404717227</v>
      </c>
      <c r="Y29" s="4">
        <v>1042.2958854707913</v>
      </c>
      <c r="Z29" s="4">
        <v>979.55976965526077</v>
      </c>
      <c r="AA29" s="44">
        <v>897.80479117569246</v>
      </c>
    </row>
    <row r="30" spans="1:27" x14ac:dyDescent="0.3">
      <c r="A30" s="3" t="s">
        <v>59</v>
      </c>
      <c r="B30" s="4">
        <v>7.2778412945773709</v>
      </c>
      <c r="C30" s="4">
        <v>29.12109533703396</v>
      </c>
      <c r="D30" s="4">
        <v>61.450461800988712</v>
      </c>
      <c r="E30" s="4">
        <v>118.64451397173455</v>
      </c>
      <c r="F30" s="4">
        <v>182.04336549086324</v>
      </c>
      <c r="G30" s="4">
        <v>248.51683767557634</v>
      </c>
      <c r="H30" s="4">
        <v>303.97615038818793</v>
      </c>
      <c r="I30" s="4">
        <v>374.15754718853606</v>
      </c>
      <c r="J30" s="4">
        <v>465.29129201419317</v>
      </c>
      <c r="K30" s="4">
        <v>506.19794600841993</v>
      </c>
      <c r="L30" s="4">
        <v>555.07259945664885</v>
      </c>
      <c r="M30" s="4">
        <v>596.86016921076646</v>
      </c>
      <c r="N30" s="4">
        <v>667.24379614900283</v>
      </c>
      <c r="O30" s="4">
        <v>704.16078764208976</v>
      </c>
      <c r="P30" s="4">
        <v>730.1154315637167</v>
      </c>
      <c r="Q30" s="4">
        <v>771.76379651688092</v>
      </c>
      <c r="R30" s="4">
        <v>808.46059035268297</v>
      </c>
      <c r="S30" s="4">
        <v>865.38199044678481</v>
      </c>
      <c r="T30" s="4">
        <v>889.92925902944364</v>
      </c>
      <c r="U30" s="4">
        <v>900.249993041577</v>
      </c>
      <c r="V30" s="4">
        <v>875.71746929926189</v>
      </c>
      <c r="W30" s="4">
        <v>837.75423653957569</v>
      </c>
      <c r="X30" s="4">
        <v>804.88191513305719</v>
      </c>
      <c r="Y30" s="4">
        <v>809.63879540460255</v>
      </c>
      <c r="Z30" s="4">
        <v>706.67360775016482</v>
      </c>
      <c r="AA30" s="4">
        <v>620.54788468062929</v>
      </c>
    </row>
    <row r="31" spans="1:27" x14ac:dyDescent="0.3">
      <c r="A31" s="3" t="s">
        <v>60</v>
      </c>
      <c r="B31" s="4">
        <v>0.10144722412701518</v>
      </c>
      <c r="C31" s="4">
        <v>0.246815362714041</v>
      </c>
      <c r="D31" s="4">
        <v>0.3693901500754363</v>
      </c>
      <c r="E31" s="4">
        <v>0.73860448019022651</v>
      </c>
      <c r="F31" s="4">
        <v>4.9027742324493886</v>
      </c>
      <c r="G31" s="4">
        <v>13.932993247468509</v>
      </c>
      <c r="H31" s="4">
        <v>9.0769424658267202</v>
      </c>
      <c r="I31" s="4">
        <v>46.1011934776472</v>
      </c>
      <c r="J31" s="4">
        <v>40.490529299421581</v>
      </c>
      <c r="K31" s="4">
        <v>36.115840845656486</v>
      </c>
      <c r="L31" s="4">
        <v>25.458350808957515</v>
      </c>
      <c r="M31" s="4">
        <v>25.806080753548422</v>
      </c>
      <c r="N31" s="4">
        <v>38.456752180112069</v>
      </c>
      <c r="O31" s="4">
        <v>40.874299169566541</v>
      </c>
      <c r="P31" s="4">
        <v>43.519168181953013</v>
      </c>
      <c r="Q31" s="4">
        <v>45.881960993994262</v>
      </c>
      <c r="R31" s="4">
        <v>41.150592063156417</v>
      </c>
      <c r="S31" s="4">
        <v>34.830643109297547</v>
      </c>
      <c r="T31" s="4">
        <v>20.002914536090529</v>
      </c>
      <c r="U31" s="4">
        <v>19.152523389333439</v>
      </c>
      <c r="V31" s="4">
        <v>17.465876888720388</v>
      </c>
      <c r="W31" s="4">
        <v>18.090347264653506</v>
      </c>
      <c r="X31" s="4">
        <v>12.419003503360843</v>
      </c>
      <c r="Y31" s="4">
        <v>16.654766071106277</v>
      </c>
      <c r="Z31" s="4">
        <v>12.577947931337524</v>
      </c>
      <c r="AA31" s="4">
        <v>9.7406004493034803</v>
      </c>
    </row>
    <row r="32" spans="1:27" x14ac:dyDescent="0.3">
      <c r="A32" s="3" t="s">
        <v>61</v>
      </c>
      <c r="B32" s="4">
        <v>0.58346399999999998</v>
      </c>
      <c r="C32" s="4">
        <v>1.1490698799999999</v>
      </c>
      <c r="D32" s="4">
        <v>1.8910041836000002</v>
      </c>
      <c r="E32" s="4">
        <v>2.8015942580920004</v>
      </c>
      <c r="F32" s="4">
        <v>3.7380378463492399</v>
      </c>
      <c r="G32" s="4">
        <v>4.8630665959587622</v>
      </c>
      <c r="H32" s="4">
        <v>5.6709817299800003</v>
      </c>
      <c r="I32" s="4">
        <v>7.8157349779702905</v>
      </c>
      <c r="J32" s="4">
        <v>8.260480714290976</v>
      </c>
      <c r="K32" s="4">
        <v>9.9119374095220412</v>
      </c>
      <c r="L32" s="4">
        <v>22.794056911288763</v>
      </c>
      <c r="M32" s="4">
        <v>23.142949737408479</v>
      </c>
      <c r="N32" s="4">
        <v>22.358208931815586</v>
      </c>
      <c r="O32" s="4">
        <v>23.090856437676521</v>
      </c>
      <c r="P32" s="4">
        <v>19.377034386671792</v>
      </c>
      <c r="Q32" s="4">
        <v>34.503572097077516</v>
      </c>
      <c r="R32" s="4">
        <v>42.19505104422862</v>
      </c>
      <c r="S32" s="4">
        <v>44.191929158596324</v>
      </c>
      <c r="T32" s="4">
        <v>30.330934236285497</v>
      </c>
      <c r="U32" s="4">
        <v>45.716260423503009</v>
      </c>
      <c r="V32" s="4">
        <v>49.015103605388752</v>
      </c>
      <c r="W32" s="4">
        <v>42.220170916644882</v>
      </c>
      <c r="X32" s="4">
        <v>55.818682705410907</v>
      </c>
      <c r="Y32" s="4">
        <v>28.188557154473813</v>
      </c>
      <c r="Z32" s="4">
        <v>52.492119240371665</v>
      </c>
      <c r="AA32" s="4">
        <v>33.385234157993473</v>
      </c>
    </row>
    <row r="33" spans="1:27" x14ac:dyDescent="0.3">
      <c r="A33" s="3" t="s">
        <v>62</v>
      </c>
      <c r="B33" s="4"/>
      <c r="C33" s="4"/>
      <c r="D33" s="4"/>
      <c r="E33" s="4"/>
      <c r="F33" s="4"/>
      <c r="G33" s="4"/>
      <c r="H33" s="4"/>
      <c r="I33" s="4"/>
      <c r="J33" s="4"/>
      <c r="K33" s="4"/>
      <c r="L33" s="4"/>
      <c r="M33" s="4"/>
      <c r="N33" s="4"/>
      <c r="O33" s="4"/>
      <c r="P33" s="4"/>
      <c r="Q33" s="4"/>
      <c r="R33" s="4"/>
      <c r="S33" s="4"/>
      <c r="T33" s="4"/>
      <c r="U33" s="4"/>
      <c r="V33" s="4"/>
      <c r="W33" s="4"/>
      <c r="X33" s="4"/>
      <c r="Y33" s="4"/>
      <c r="Z33" s="4"/>
      <c r="AA33" s="4">
        <v>0.33903034354779105</v>
      </c>
    </row>
    <row r="34" spans="1:27" x14ac:dyDescent="0.3">
      <c r="A34" s="3" t="s">
        <v>63</v>
      </c>
      <c r="B34" s="4">
        <v>8.4443184455778083E-3</v>
      </c>
      <c r="C34" s="4">
        <v>1.7147551507355946E-2</v>
      </c>
      <c r="D34" s="4">
        <v>3.0031583215328506E-2</v>
      </c>
      <c r="E34" s="4">
        <v>3.735262057831213E-2</v>
      </c>
      <c r="F34" s="4">
        <v>4.8133796997097043E-2</v>
      </c>
      <c r="G34" s="4">
        <v>5.8891573708710905E-2</v>
      </c>
      <c r="H34" s="4">
        <v>6.9594916040062904E-2</v>
      </c>
      <c r="I34" s="4">
        <v>7.7973616152473307E-2</v>
      </c>
      <c r="J34" s="4">
        <v>8.8416622642249601E-2</v>
      </c>
      <c r="K34" s="4">
        <v>39.238402415618403</v>
      </c>
      <c r="L34" s="4">
        <v>10.931268208668516</v>
      </c>
      <c r="M34" s="4">
        <v>17.964297131896846</v>
      </c>
      <c r="N34" s="4">
        <v>0.29680572336397792</v>
      </c>
      <c r="O34" s="4">
        <v>0.29512288897021643</v>
      </c>
      <c r="P34" s="4">
        <v>0.62488363189714757</v>
      </c>
      <c r="Q34" s="4">
        <v>0.61961891103654831</v>
      </c>
      <c r="R34" s="4">
        <v>0.65410217040474383</v>
      </c>
      <c r="S34" s="4">
        <v>0.87942834292478889</v>
      </c>
      <c r="T34" s="4">
        <v>0.80105805766260785</v>
      </c>
      <c r="U34" s="4">
        <v>0.83080075041483004</v>
      </c>
      <c r="V34" s="4">
        <v>0.81903800731624266</v>
      </c>
      <c r="W34" s="4">
        <v>0.73232820402583598</v>
      </c>
      <c r="X34" s="4">
        <v>0.53392508821016293</v>
      </c>
      <c r="Y34" s="4">
        <v>0.53205421826750932</v>
      </c>
      <c r="Z34" s="4">
        <v>0.52867767146780864</v>
      </c>
      <c r="AA34" s="4">
        <v>0.17429828255090843</v>
      </c>
    </row>
    <row r="35" spans="1:27" x14ac:dyDescent="0.3">
      <c r="A35" s="3" t="s">
        <v>64</v>
      </c>
      <c r="B35" s="4"/>
      <c r="C35" s="4"/>
      <c r="D35" s="4"/>
      <c r="E35" s="4"/>
      <c r="F35" s="4"/>
      <c r="G35" s="4"/>
      <c r="H35" s="4"/>
      <c r="I35" s="4"/>
      <c r="J35" s="4">
        <v>13.529760000000001</v>
      </c>
      <c r="K35" s="4">
        <v>14.012452450000001</v>
      </c>
      <c r="L35" s="4">
        <v>3.888270056625001</v>
      </c>
      <c r="M35" s="4">
        <v>7.7096110312003141</v>
      </c>
      <c r="N35" s="4">
        <v>9.9535949484663107</v>
      </c>
      <c r="O35" s="4">
        <v>12.838875736352813</v>
      </c>
      <c r="P35" s="4">
        <v>15.414394168330171</v>
      </c>
      <c r="Q35" s="4">
        <v>15.773598212067693</v>
      </c>
      <c r="R35" s="4">
        <v>5.6525834754771829</v>
      </c>
      <c r="S35" s="4">
        <v>1.5370683494111042</v>
      </c>
      <c r="T35" s="4">
        <v>0.74464133679052058</v>
      </c>
      <c r="U35" s="4">
        <v>3.907434126764592</v>
      </c>
      <c r="V35" s="4">
        <v>6.5603145613138576</v>
      </c>
      <c r="W35" s="4">
        <v>7.5452904838715016</v>
      </c>
      <c r="X35" s="4">
        <v>10.914756994408453</v>
      </c>
      <c r="Y35" s="4">
        <v>7.1952941155913877</v>
      </c>
      <c r="Z35" s="4">
        <v>4.1039257090108361</v>
      </c>
      <c r="AA35" s="4">
        <v>8.1162611975028405</v>
      </c>
    </row>
    <row r="36" spans="1:27" x14ac:dyDescent="0.3">
      <c r="A36" s="29" t="s">
        <v>65</v>
      </c>
      <c r="B36" s="30">
        <v>2914.2853099999998</v>
      </c>
      <c r="C36" s="30">
        <v>2766.91383</v>
      </c>
      <c r="D36" s="30">
        <v>1528.9185390391458</v>
      </c>
      <c r="E36" s="30">
        <v>843.8664929393027</v>
      </c>
      <c r="F36" s="30">
        <v>428.74688744056994</v>
      </c>
      <c r="G36" s="30">
        <v>446.11002729469988</v>
      </c>
      <c r="H36" s="30">
        <v>275.84025615658368</v>
      </c>
      <c r="I36" s="30">
        <v>101.05675615658363</v>
      </c>
      <c r="J36" s="30">
        <v>259.10132235658364</v>
      </c>
      <c r="K36" s="30">
        <v>378.58037756551971</v>
      </c>
      <c r="L36" s="30">
        <v>173.78390842000206</v>
      </c>
      <c r="M36" s="30">
        <v>113.76284270699347</v>
      </c>
      <c r="N36" s="30">
        <v>118.21998626443597</v>
      </c>
      <c r="O36" s="30">
        <v>548.20127973917704</v>
      </c>
      <c r="P36" s="30">
        <v>457.44075105017578</v>
      </c>
      <c r="Q36" s="30">
        <v>104.76769049380202</v>
      </c>
      <c r="R36" s="30">
        <v>157.0469539967722</v>
      </c>
      <c r="S36" s="30">
        <v>115.32361038674851</v>
      </c>
      <c r="T36" s="30">
        <v>134.92575731155131</v>
      </c>
      <c r="U36" s="30">
        <v>128.43575109517485</v>
      </c>
      <c r="V36" s="30">
        <v>143.73670611584939</v>
      </c>
      <c r="W36" s="30">
        <v>402.7371004032122</v>
      </c>
      <c r="X36" s="30">
        <v>179.17364763474524</v>
      </c>
      <c r="Y36" s="30">
        <v>131.32087098745046</v>
      </c>
      <c r="Z36" s="30">
        <v>128.26986318970401</v>
      </c>
      <c r="AA36" s="30">
        <v>171.90657251608323</v>
      </c>
    </row>
    <row r="37" spans="1:27" x14ac:dyDescent="0.3">
      <c r="A37" s="3" t="s">
        <v>66</v>
      </c>
      <c r="B37" s="4">
        <v>511.67621000000003</v>
      </c>
      <c r="C37" s="4">
        <v>492.34397000000001</v>
      </c>
      <c r="D37" s="4">
        <v>130.15268</v>
      </c>
      <c r="E37" s="4">
        <v>22.606010000000001</v>
      </c>
      <c r="F37" s="4">
        <v>22.17</v>
      </c>
      <c r="G37" s="4">
        <v>7.39</v>
      </c>
      <c r="H37" s="4">
        <v>25.288580000000003</v>
      </c>
      <c r="I37" s="4">
        <v>8.6610800000000001</v>
      </c>
      <c r="J37" s="4">
        <v>26.005410000000001</v>
      </c>
      <c r="K37" s="4">
        <v>65.290650000000014</v>
      </c>
      <c r="L37" s="4">
        <v>9.1832725885192001</v>
      </c>
      <c r="M37" s="4">
        <v>8.7974628585192001</v>
      </c>
      <c r="N37" s="4">
        <v>8.7557093585191996</v>
      </c>
      <c r="O37" s="4">
        <v>8.9493273585192004</v>
      </c>
      <c r="P37" s="4">
        <v>8.1659873585191995</v>
      </c>
      <c r="Q37" s="4">
        <v>15.790765417280001</v>
      </c>
      <c r="R37" s="4">
        <v>7.6584888946528</v>
      </c>
      <c r="S37" s="4">
        <v>5.8365755955295997</v>
      </c>
      <c r="T37" s="4">
        <v>6.7439888949856011</v>
      </c>
      <c r="U37" s="4">
        <v>11.797117790148</v>
      </c>
      <c r="V37" s="4">
        <v>48.635638366111998</v>
      </c>
      <c r="W37" s="4">
        <v>165.978114873088</v>
      </c>
      <c r="X37" s="4">
        <v>103.07453760000001</v>
      </c>
      <c r="Y37" s="4">
        <v>94.570199500000001</v>
      </c>
      <c r="Z37" s="4">
        <v>94.264850868874504</v>
      </c>
      <c r="AA37" s="4">
        <v>65.742230002178843</v>
      </c>
    </row>
    <row r="38" spans="1:27" x14ac:dyDescent="0.3">
      <c r="A38" s="3" t="s">
        <v>67</v>
      </c>
      <c r="B38" s="4">
        <v>875.85019999999997</v>
      </c>
      <c r="C38" s="4">
        <v>837.26159999999993</v>
      </c>
      <c r="D38" s="4">
        <v>457.03640000000001</v>
      </c>
      <c r="E38" s="4">
        <v>200.21612985898221</v>
      </c>
      <c r="F38" s="4"/>
      <c r="G38" s="4"/>
      <c r="H38" s="4"/>
      <c r="I38" s="4"/>
      <c r="J38" s="4"/>
      <c r="K38" s="4"/>
      <c r="L38" s="4">
        <v>11.6083</v>
      </c>
      <c r="M38" s="4">
        <v>2.85602</v>
      </c>
      <c r="N38" s="4">
        <v>3.7392999999999996</v>
      </c>
      <c r="O38" s="4">
        <v>1.5750200000000001</v>
      </c>
      <c r="P38" s="4">
        <v>1.1224000000000001</v>
      </c>
      <c r="Q38" s="4">
        <v>1.6836000000000002</v>
      </c>
      <c r="R38" s="4">
        <v>1.7323999999999999</v>
      </c>
      <c r="S38" s="4">
        <v>3.1622399999999997</v>
      </c>
      <c r="T38" s="4">
        <v>3.3367000000000004</v>
      </c>
      <c r="U38" s="4">
        <v>3.4172200000000004</v>
      </c>
      <c r="V38" s="4">
        <v>4.162884</v>
      </c>
      <c r="W38" s="4">
        <v>5.527698</v>
      </c>
      <c r="X38" s="4">
        <v>6.1639280000000003</v>
      </c>
      <c r="Y38" s="4">
        <v>5.7776760000000005</v>
      </c>
      <c r="Z38" s="4">
        <v>4.74519</v>
      </c>
      <c r="AA38" s="4">
        <v>14.589269441578887</v>
      </c>
    </row>
    <row r="39" spans="1:27" x14ac:dyDescent="0.3">
      <c r="A39" s="3" t="s">
        <v>68</v>
      </c>
      <c r="B39" s="4">
        <v>294.49815999999998</v>
      </c>
      <c r="C39" s="4">
        <v>288.19353999999998</v>
      </c>
      <c r="D39" s="4">
        <v>293.85067903914592</v>
      </c>
      <c r="E39" s="4">
        <v>128.82060479809562</v>
      </c>
      <c r="F39" s="4">
        <v>0.17675711743772243</v>
      </c>
      <c r="G39" s="4">
        <v>0.23567615658362989</v>
      </c>
      <c r="H39" s="4">
        <v>0.23567615658362989</v>
      </c>
      <c r="I39" s="4">
        <v>0.23567615658362989</v>
      </c>
      <c r="J39" s="4">
        <v>0.43117235658362985</v>
      </c>
      <c r="K39" s="4">
        <v>1.9609475655197697</v>
      </c>
      <c r="L39" s="4">
        <v>2.7547365682607019</v>
      </c>
      <c r="M39" s="4">
        <v>4.6903455498609441</v>
      </c>
      <c r="N39" s="4">
        <v>5.2719113674093823</v>
      </c>
      <c r="O39" s="4">
        <v>5.5420272513226694</v>
      </c>
      <c r="P39" s="4">
        <v>4.6384975509862851</v>
      </c>
      <c r="Q39" s="4">
        <v>7.8454350328660301</v>
      </c>
      <c r="R39" s="4">
        <v>4.3914058459949086</v>
      </c>
      <c r="S39" s="4">
        <v>2.1878386829303169</v>
      </c>
      <c r="T39" s="4">
        <v>3.1006257368404437</v>
      </c>
      <c r="U39" s="4">
        <v>2.4723116999999997</v>
      </c>
      <c r="V39" s="4"/>
      <c r="W39" s="4">
        <v>9.5363999999999985E-4</v>
      </c>
      <c r="X39" s="4">
        <v>5.1861164350435161E-3</v>
      </c>
      <c r="Y39" s="4">
        <v>8.6195051539311607E-3</v>
      </c>
      <c r="Z39" s="4">
        <v>2.2224949560775122E-2</v>
      </c>
      <c r="AA39" s="4">
        <v>17.041618656015718</v>
      </c>
    </row>
    <row r="40" spans="1:27" x14ac:dyDescent="0.3">
      <c r="A40" s="3" t="s">
        <v>69</v>
      </c>
      <c r="B40" s="4">
        <v>370.57835999999998</v>
      </c>
      <c r="C40" s="4">
        <v>339.34685999999999</v>
      </c>
      <c r="D40" s="4">
        <v>210.27438000000001</v>
      </c>
      <c r="E40" s="4">
        <v>99.046621114772648</v>
      </c>
      <c r="F40" s="4">
        <v>16.429374953764871</v>
      </c>
      <c r="G40" s="4">
        <v>17.726430871167359</v>
      </c>
      <c r="H40" s="4"/>
      <c r="I40" s="4"/>
      <c r="J40" s="4">
        <v>38.895399999999995</v>
      </c>
      <c r="K40" s="4">
        <v>85.374959999999987</v>
      </c>
      <c r="L40" s="4">
        <v>34.341792557760606</v>
      </c>
      <c r="M40" s="4">
        <v>33.970675566834139</v>
      </c>
      <c r="N40" s="4">
        <v>45.63175885565142</v>
      </c>
      <c r="O40" s="4">
        <v>461.55063705139474</v>
      </c>
      <c r="P40" s="4">
        <v>300.66793357067854</v>
      </c>
      <c r="Q40" s="4">
        <v>23.381109103334996</v>
      </c>
      <c r="R40" s="4">
        <v>89.199742749549557</v>
      </c>
      <c r="S40" s="4">
        <v>86.40290572508394</v>
      </c>
      <c r="T40" s="4">
        <v>66.571340375099012</v>
      </c>
      <c r="U40" s="4">
        <v>83.921475914625887</v>
      </c>
      <c r="V40" s="4">
        <v>67.952015869519585</v>
      </c>
      <c r="W40" s="4">
        <v>201.28841175977468</v>
      </c>
      <c r="X40" s="4">
        <v>64.049278904443327</v>
      </c>
      <c r="Y40" s="4">
        <v>25.223062601229476</v>
      </c>
      <c r="Z40" s="4">
        <v>22.576921509957391</v>
      </c>
      <c r="AA40" s="4">
        <v>64.411412143006842</v>
      </c>
    </row>
    <row r="41" spans="1:27" x14ac:dyDescent="0.3">
      <c r="A41" s="3" t="s">
        <v>70</v>
      </c>
      <c r="B41" s="4">
        <v>555.53567999999996</v>
      </c>
      <c r="C41" s="4">
        <v>523.41156000000001</v>
      </c>
      <c r="D41" s="4">
        <v>219.51939999999999</v>
      </c>
      <c r="E41" s="4">
        <v>230.97955874504217</v>
      </c>
      <c r="F41" s="4">
        <v>224.87680179655703</v>
      </c>
      <c r="G41" s="4">
        <v>242.63023351733787</v>
      </c>
      <c r="H41" s="4">
        <v>51.295999999999999</v>
      </c>
      <c r="I41" s="4">
        <v>54.96</v>
      </c>
      <c r="J41" s="4">
        <v>38.691840000000006</v>
      </c>
      <c r="K41" s="4">
        <v>65.649720000000002</v>
      </c>
      <c r="L41" s="4">
        <v>2.2220685982485108E-2</v>
      </c>
      <c r="M41" s="4">
        <v>1.2157041387937793E-2</v>
      </c>
      <c r="N41" s="4">
        <v>1.0502981801406399E-2</v>
      </c>
      <c r="O41" s="4">
        <v>1.3438032508309513E-2</v>
      </c>
      <c r="P41" s="4">
        <v>7.51179749547283E-2</v>
      </c>
      <c r="Q41" s="4">
        <v>2.6492497962165511E-2</v>
      </c>
      <c r="R41" s="4">
        <v>1.1642040396801731E-2</v>
      </c>
      <c r="S41" s="4">
        <v>1.1849432863891139E-2</v>
      </c>
      <c r="T41" s="4">
        <v>8.7750735762901003E-3</v>
      </c>
      <c r="U41" s="4">
        <v>5.1185765477805324E-3</v>
      </c>
      <c r="V41" s="4">
        <v>4.3792304175391894E-3</v>
      </c>
      <c r="W41" s="4">
        <v>5.6974920773529281E-3</v>
      </c>
      <c r="X41" s="4">
        <v>1.1005132535477824E-3</v>
      </c>
      <c r="Y41" s="4">
        <v>1.0807367730742005E-3</v>
      </c>
      <c r="Z41" s="4">
        <v>1.2003287444172987E-3</v>
      </c>
      <c r="AA41" s="4">
        <v>6.2392706803517946E-2</v>
      </c>
    </row>
    <row r="42" spans="1:27" x14ac:dyDescent="0.3">
      <c r="A42" s="3" t="s">
        <v>71</v>
      </c>
      <c r="B42" s="4">
        <v>306.14669999999995</v>
      </c>
      <c r="C42" s="4">
        <v>286.35629999999998</v>
      </c>
      <c r="D42" s="4">
        <v>218.08500000000001</v>
      </c>
      <c r="E42" s="4">
        <v>162.19756842241006</v>
      </c>
      <c r="F42" s="4">
        <v>165.09395357281025</v>
      </c>
      <c r="G42" s="4">
        <v>178.12768674961106</v>
      </c>
      <c r="H42" s="4">
        <v>199.02</v>
      </c>
      <c r="I42" s="4">
        <v>37.200000000000003</v>
      </c>
      <c r="J42" s="4">
        <v>155.07749999999999</v>
      </c>
      <c r="K42" s="4">
        <v>160.30409999999998</v>
      </c>
      <c r="L42" s="4">
        <v>115.87358601947906</v>
      </c>
      <c r="M42" s="4">
        <v>63.394981690391248</v>
      </c>
      <c r="N42" s="4">
        <v>54.769603701054564</v>
      </c>
      <c r="O42" s="4">
        <v>70.539930045432143</v>
      </c>
      <c r="P42" s="4">
        <v>142.69871459503707</v>
      </c>
      <c r="Q42" s="4">
        <v>55.757038442358827</v>
      </c>
      <c r="R42" s="4">
        <v>53.863754466178122</v>
      </c>
      <c r="S42" s="4">
        <v>17.279300950340769</v>
      </c>
      <c r="T42" s="4">
        <v>54.99849723104996</v>
      </c>
      <c r="U42" s="4">
        <v>26.691697113853188</v>
      </c>
      <c r="V42" s="4">
        <v>22.836249649800237</v>
      </c>
      <c r="W42" s="4">
        <v>29.710551638272193</v>
      </c>
      <c r="X42" s="4">
        <v>5.7388155006132777</v>
      </c>
      <c r="Y42" s="4">
        <v>5.6356876442939718</v>
      </c>
      <c r="Z42" s="4">
        <v>6.2593205325669281</v>
      </c>
      <c r="AA42" s="4">
        <v>9.6644385664994346</v>
      </c>
    </row>
    <row r="43" spans="1:27" x14ac:dyDescent="0.3">
      <c r="A43" s="3" t="s">
        <v>72</v>
      </c>
      <c r="B43" s="4"/>
      <c r="C43" s="4"/>
      <c r="D43" s="4"/>
      <c r="E43" s="4"/>
      <c r="F43" s="4"/>
      <c r="G43" s="4"/>
      <c r="H43" s="4"/>
      <c r="I43" s="4"/>
      <c r="J43" s="4"/>
      <c r="K43" s="4"/>
      <c r="L43" s="4"/>
      <c r="M43" s="4">
        <v>4.1200000000000001E-2</v>
      </c>
      <c r="N43" s="4">
        <v>4.1200000000000001E-2</v>
      </c>
      <c r="O43" s="4">
        <v>3.0900000000000004E-2</v>
      </c>
      <c r="P43" s="4">
        <v>7.2100000000000011E-2</v>
      </c>
      <c r="Q43" s="4">
        <v>0.28325</v>
      </c>
      <c r="R43" s="4">
        <v>0.18952000000000002</v>
      </c>
      <c r="S43" s="4">
        <v>0.44289999999999996</v>
      </c>
      <c r="T43" s="4">
        <v>0.16582999999999998</v>
      </c>
      <c r="U43" s="4">
        <v>0.13081000000000001</v>
      </c>
      <c r="V43" s="4">
        <v>0.14553899999999997</v>
      </c>
      <c r="W43" s="4">
        <v>0.22567300000000001</v>
      </c>
      <c r="X43" s="4">
        <v>0.14080099999999998</v>
      </c>
      <c r="Y43" s="4">
        <v>0.10454500000000001</v>
      </c>
      <c r="Z43" s="4">
        <v>0.40015500000000004</v>
      </c>
      <c r="AA43" s="4">
        <v>0.39521100000000003</v>
      </c>
    </row>
    <row r="44" spans="1:27" x14ac:dyDescent="0.3">
      <c r="A44" s="29" t="s">
        <v>73</v>
      </c>
      <c r="B44" s="30">
        <v>2139.9955307144382</v>
      </c>
      <c r="C44" s="30">
        <v>2059.886266480316</v>
      </c>
      <c r="D44" s="30">
        <v>539.11102642253468</v>
      </c>
      <c r="E44" s="30">
        <v>296.21098832933149</v>
      </c>
      <c r="F44" s="30">
        <v>153.92446581280996</v>
      </c>
      <c r="G44" s="30">
        <v>144.3958502951524</v>
      </c>
      <c r="H44" s="30">
        <v>139.51719134975289</v>
      </c>
      <c r="I44" s="30">
        <v>116.58328859428073</v>
      </c>
      <c r="J44" s="30">
        <v>102.28312152983497</v>
      </c>
      <c r="K44" s="30">
        <v>90.552522826673552</v>
      </c>
      <c r="L44" s="30">
        <v>91.042423278271428</v>
      </c>
      <c r="M44" s="30">
        <v>77.176027437752964</v>
      </c>
      <c r="N44" s="30">
        <v>79.418082598338458</v>
      </c>
      <c r="O44" s="30">
        <v>87.480901098880835</v>
      </c>
      <c r="P44" s="30">
        <v>93.521440209086265</v>
      </c>
      <c r="Q44" s="30">
        <v>104.95267456155025</v>
      </c>
      <c r="R44" s="30">
        <v>109.33783935992162</v>
      </c>
      <c r="S44" s="30">
        <v>111.35982167185554</v>
      </c>
      <c r="T44" s="30">
        <v>117.32005119256385</v>
      </c>
      <c r="U44" s="30">
        <v>95.231046245980778</v>
      </c>
      <c r="V44" s="30">
        <v>92.634233584030738</v>
      </c>
      <c r="W44" s="30">
        <v>97.478787859476114</v>
      </c>
      <c r="X44" s="30">
        <v>101.50513914871351</v>
      </c>
      <c r="Y44" s="30">
        <v>94.860546848822764</v>
      </c>
      <c r="Z44" s="30">
        <v>88.051658971843182</v>
      </c>
      <c r="AA44" s="30">
        <v>90.54623729809849</v>
      </c>
    </row>
    <row r="45" spans="1:27" x14ac:dyDescent="0.3">
      <c r="A45" s="29" t="s">
        <v>74</v>
      </c>
      <c r="B45" s="30"/>
      <c r="C45" s="30"/>
      <c r="D45" s="30"/>
      <c r="E45" s="30"/>
      <c r="F45" s="30"/>
      <c r="G45" s="30"/>
      <c r="H45" s="30"/>
      <c r="I45" s="30"/>
      <c r="J45" s="30"/>
      <c r="K45" s="30"/>
      <c r="L45" s="30"/>
      <c r="M45" s="30"/>
      <c r="N45" s="30"/>
      <c r="O45" s="30">
        <v>0.67079999999999995</v>
      </c>
      <c r="P45" s="30">
        <v>0.56759999999999999</v>
      </c>
      <c r="Q45" s="30">
        <v>1.3244</v>
      </c>
      <c r="R45" s="30">
        <v>2.4750799999999997</v>
      </c>
      <c r="S45" s="30">
        <v>1.1180000000000001</v>
      </c>
      <c r="T45" s="30">
        <v>1.2418399999999998</v>
      </c>
      <c r="U45" s="30">
        <v>0.68972</v>
      </c>
      <c r="V45" s="30">
        <v>0.84967999999999999</v>
      </c>
      <c r="W45" s="30">
        <v>0.71465999999999996</v>
      </c>
      <c r="X45" s="30">
        <v>0.627112</v>
      </c>
      <c r="Y45" s="30">
        <v>0.64568800000000004</v>
      </c>
      <c r="Z45" s="30">
        <v>0.53492000000000006</v>
      </c>
      <c r="AA45" s="30">
        <v>8.5067208357313149</v>
      </c>
    </row>
    <row r="46" spans="1:27" x14ac:dyDescent="0.3">
      <c r="A46" s="26" t="s">
        <v>35</v>
      </c>
      <c r="B46" s="27">
        <v>3012.0096999999996</v>
      </c>
      <c r="C46" s="27">
        <v>3041.4831999999997</v>
      </c>
      <c r="D46" s="27">
        <v>1819.3653999999999</v>
      </c>
      <c r="E46" s="27">
        <v>579.06891391850638</v>
      </c>
      <c r="F46" s="27">
        <v>589.40943023847979</v>
      </c>
      <c r="G46" s="27">
        <v>635.94175367835976</v>
      </c>
      <c r="H46" s="27">
        <v>237.34283999999997</v>
      </c>
      <c r="I46" s="27">
        <v>169.53059999999999</v>
      </c>
      <c r="J46" s="27">
        <v>439.9975</v>
      </c>
      <c r="K46" s="27">
        <v>816.76669403999995</v>
      </c>
      <c r="L46" s="27">
        <v>391.42393603115084</v>
      </c>
      <c r="M46" s="27">
        <v>417.7446625535992</v>
      </c>
      <c r="N46" s="27">
        <v>430.67964579113777</v>
      </c>
      <c r="O46" s="27">
        <v>449.38791694290626</v>
      </c>
      <c r="P46" s="27">
        <v>197.99859966336649</v>
      </c>
      <c r="Q46" s="27">
        <v>529.19268996886944</v>
      </c>
      <c r="R46" s="27">
        <v>683.62080296324723</v>
      </c>
      <c r="S46" s="27">
        <v>955.15511891809729</v>
      </c>
      <c r="T46" s="27">
        <v>653.23946736454604</v>
      </c>
      <c r="U46" s="27">
        <v>641.44972930864174</v>
      </c>
      <c r="V46" s="27">
        <v>558.18357350576423</v>
      </c>
      <c r="W46" s="27">
        <v>509.70034583838208</v>
      </c>
      <c r="X46" s="27">
        <v>515.27532203511146</v>
      </c>
      <c r="Y46" s="27">
        <v>642.59440264198793</v>
      </c>
      <c r="Z46" s="27">
        <v>487.65694803403403</v>
      </c>
      <c r="AA46" s="27">
        <v>475.50803282095785</v>
      </c>
    </row>
    <row r="47" spans="1:27" x14ac:dyDescent="0.3">
      <c r="A47" s="29" t="s">
        <v>65</v>
      </c>
      <c r="B47" s="30">
        <v>763.4701</v>
      </c>
      <c r="C47" s="30">
        <v>741.30959999999993</v>
      </c>
      <c r="D47" s="30">
        <v>631.69920000000002</v>
      </c>
      <c r="E47" s="30">
        <v>359.65425110019328</v>
      </c>
      <c r="F47" s="30">
        <v>366.07664844126822</v>
      </c>
      <c r="G47" s="30">
        <v>394.97743647610514</v>
      </c>
      <c r="H47" s="30">
        <v>140.48523999999998</v>
      </c>
      <c r="I47" s="30">
        <v>100.3466</v>
      </c>
      <c r="J47" s="30">
        <v>143.72829999999999</v>
      </c>
      <c r="K47" s="30">
        <v>203.89389600000001</v>
      </c>
      <c r="L47" s="30">
        <v>0.10620323496868973</v>
      </c>
      <c r="M47" s="30">
        <v>5.8104287332305299E-2</v>
      </c>
      <c r="N47" s="30">
        <v>5.0198749264800453E-2</v>
      </c>
      <c r="O47" s="30">
        <v>6.4226753625959657E-2</v>
      </c>
      <c r="P47" s="30">
        <v>0.77672578591891683</v>
      </c>
      <c r="Q47" s="30">
        <v>4.6748728730995684E-2</v>
      </c>
      <c r="R47" s="30">
        <v>4.8583109474585648E-2</v>
      </c>
      <c r="S47" s="30">
        <v>7.4986970493407541E-3</v>
      </c>
      <c r="T47" s="30">
        <v>4.1940253402836317E-2</v>
      </c>
      <c r="U47" s="30">
        <v>2.4464113674872452E-2</v>
      </c>
      <c r="V47" s="30">
        <v>2.0930426602605426E-2</v>
      </c>
      <c r="W47" s="30">
        <v>2.723102654437895E-2</v>
      </c>
      <c r="X47" s="30">
        <v>5.2598766637906007E-3</v>
      </c>
      <c r="Y47" s="30">
        <v>5.1653554503480895E-3</v>
      </c>
      <c r="Z47" s="30">
        <v>5.736942405086173E-3</v>
      </c>
      <c r="AA47" s="30">
        <v>8.8500404329746457E-3</v>
      </c>
    </row>
    <row r="48" spans="1:27" x14ac:dyDescent="0.3">
      <c r="A48" s="3" t="s">
        <v>75</v>
      </c>
      <c r="B48" s="4">
        <v>183.82210000000001</v>
      </c>
      <c r="C48" s="4">
        <v>202.72560000000001</v>
      </c>
      <c r="D48" s="4">
        <v>207.09920000000002</v>
      </c>
      <c r="E48" s="4">
        <v>65.6380006075062</v>
      </c>
      <c r="F48" s="4">
        <v>66.810107761211668</v>
      </c>
      <c r="G48" s="4">
        <v>72.084589952886262</v>
      </c>
      <c r="H48" s="4">
        <v>27.790839999999999</v>
      </c>
      <c r="I48" s="4">
        <v>19.850599999999996</v>
      </c>
      <c r="J48" s="4">
        <v>60.976299999999995</v>
      </c>
      <c r="K48" s="4">
        <v>188.80461600000001</v>
      </c>
      <c r="L48" s="4">
        <v>0.10620323496868973</v>
      </c>
      <c r="M48" s="4">
        <v>5.8104287332305299E-2</v>
      </c>
      <c r="N48" s="4">
        <v>5.0198749264800453E-2</v>
      </c>
      <c r="O48" s="4">
        <v>6.4226753625959657E-2</v>
      </c>
      <c r="P48" s="4">
        <v>0.77672578591891683</v>
      </c>
      <c r="Q48" s="4">
        <v>4.6748728730995684E-2</v>
      </c>
      <c r="R48" s="4">
        <v>4.8583109474585648E-2</v>
      </c>
      <c r="S48" s="4">
        <v>7.4986970493407541E-3</v>
      </c>
      <c r="T48" s="4">
        <v>4.1940253402836317E-2</v>
      </c>
      <c r="U48" s="4">
        <v>2.4464113674872452E-2</v>
      </c>
      <c r="V48" s="4">
        <v>2.0930426602605426E-2</v>
      </c>
      <c r="W48" s="4">
        <v>2.723102654437895E-2</v>
      </c>
      <c r="X48" s="4">
        <v>5.2598766637906007E-3</v>
      </c>
      <c r="Y48" s="4">
        <v>5.1653554503480895E-3</v>
      </c>
      <c r="Z48" s="4">
        <v>5.736942405086173E-3</v>
      </c>
      <c r="AA48" s="4">
        <v>8.8500404329746457E-3</v>
      </c>
    </row>
    <row r="49" spans="1:28" x14ac:dyDescent="0.3">
      <c r="A49" s="3" t="s">
        <v>88</v>
      </c>
      <c r="B49" s="4">
        <v>579.64800000000002</v>
      </c>
      <c r="C49" s="4">
        <v>538.58399999999995</v>
      </c>
      <c r="D49" s="4">
        <v>424.6</v>
      </c>
      <c r="E49" s="4">
        <v>294.01625049268711</v>
      </c>
      <c r="F49" s="4">
        <v>299.26654068005655</v>
      </c>
      <c r="G49" s="4">
        <v>322.89284652321891</v>
      </c>
      <c r="H49" s="4">
        <v>112.69439999999999</v>
      </c>
      <c r="I49" s="4">
        <v>80.495999999999995</v>
      </c>
      <c r="J49" s="4">
        <v>82.751999999999995</v>
      </c>
      <c r="K49" s="4">
        <v>15.08928</v>
      </c>
      <c r="L49" s="4"/>
      <c r="M49" s="4"/>
      <c r="N49" s="4"/>
      <c r="O49" s="4"/>
      <c r="P49" s="4"/>
      <c r="Q49" s="4"/>
      <c r="R49" s="4"/>
      <c r="S49" s="4"/>
      <c r="T49" s="4"/>
      <c r="U49" s="4"/>
      <c r="V49" s="4"/>
      <c r="W49" s="4"/>
      <c r="X49" s="4"/>
      <c r="Y49" s="4"/>
      <c r="Z49" s="4"/>
      <c r="AA49" s="4"/>
    </row>
    <row r="50" spans="1:28" x14ac:dyDescent="0.3">
      <c r="A50" s="29" t="s">
        <v>76</v>
      </c>
      <c r="B50" s="30"/>
      <c r="C50" s="30"/>
      <c r="D50" s="30"/>
      <c r="E50" s="30"/>
      <c r="F50" s="30"/>
      <c r="G50" s="30"/>
      <c r="H50" s="30"/>
      <c r="I50" s="30"/>
      <c r="J50" s="30"/>
      <c r="K50" s="30"/>
      <c r="L50" s="30"/>
      <c r="M50" s="30"/>
      <c r="N50" s="30"/>
      <c r="O50" s="30"/>
      <c r="P50" s="30"/>
      <c r="Q50" s="30"/>
      <c r="R50" s="30"/>
      <c r="S50" s="30"/>
      <c r="T50" s="30">
        <v>5.2380000000000003E-2</v>
      </c>
      <c r="U50" s="30">
        <v>0.13179975759359999</v>
      </c>
      <c r="V50" s="30">
        <v>0.16397854354835034</v>
      </c>
      <c r="W50" s="30">
        <v>7.5682720958187927E-2</v>
      </c>
      <c r="X50" s="30">
        <v>0.19180245419810349</v>
      </c>
      <c r="Y50" s="30">
        <v>0.37319103789310237</v>
      </c>
      <c r="Z50" s="30">
        <v>0.45171797611201592</v>
      </c>
      <c r="AA50" s="30">
        <v>0.56206993361606283</v>
      </c>
    </row>
    <row r="51" spans="1:28" x14ac:dyDescent="0.3">
      <c r="A51" s="3" t="s">
        <v>77</v>
      </c>
      <c r="B51" s="4"/>
      <c r="C51" s="4"/>
      <c r="D51" s="4"/>
      <c r="E51" s="4"/>
      <c r="F51" s="4"/>
      <c r="G51" s="4"/>
      <c r="H51" s="4"/>
      <c r="I51" s="4"/>
      <c r="J51" s="4"/>
      <c r="K51" s="4"/>
      <c r="L51" s="4"/>
      <c r="M51" s="4"/>
      <c r="N51" s="4"/>
      <c r="O51" s="4"/>
      <c r="P51" s="4"/>
      <c r="Q51" s="4"/>
      <c r="R51" s="4"/>
      <c r="S51" s="4"/>
      <c r="T51" s="4"/>
      <c r="U51" s="4">
        <v>1.1497575936000003E-3</v>
      </c>
      <c r="V51" s="4">
        <v>6.3167765370928013E-3</v>
      </c>
      <c r="W51" s="4">
        <v>4.1136395487759984E-2</v>
      </c>
      <c r="X51" s="4">
        <v>0.12720119392707208</v>
      </c>
      <c r="Y51" s="4">
        <v>0.23321502899341942</v>
      </c>
      <c r="Z51" s="4">
        <v>0.33599316098623899</v>
      </c>
      <c r="AA51" s="4">
        <v>0.43236453779449802</v>
      </c>
    </row>
    <row r="52" spans="1:28" x14ac:dyDescent="0.3">
      <c r="A52" s="3" t="s">
        <v>78</v>
      </c>
      <c r="B52" s="4"/>
      <c r="C52" s="4"/>
      <c r="D52" s="4"/>
      <c r="E52" s="4"/>
      <c r="F52" s="4"/>
      <c r="G52" s="4"/>
      <c r="H52" s="4"/>
      <c r="I52" s="4"/>
      <c r="J52" s="4"/>
      <c r="K52" s="4"/>
      <c r="L52" s="4"/>
      <c r="M52" s="4"/>
      <c r="N52" s="4"/>
      <c r="O52" s="4"/>
      <c r="P52" s="4"/>
      <c r="Q52" s="4"/>
      <c r="R52" s="4"/>
      <c r="S52" s="4"/>
      <c r="T52" s="4">
        <v>5.2380000000000003E-2</v>
      </c>
      <c r="U52" s="4">
        <v>0.13064999999999999</v>
      </c>
      <c r="V52" s="4">
        <v>0.15766176701125753</v>
      </c>
      <c r="W52" s="4">
        <v>3.4546325470427935E-2</v>
      </c>
      <c r="X52" s="4">
        <v>6.4601260271031399E-2</v>
      </c>
      <c r="Y52" s="4">
        <v>0.13997600889968298</v>
      </c>
      <c r="Z52" s="4">
        <v>0.11572481512577694</v>
      </c>
      <c r="AA52" s="4">
        <v>0.12970539582156485</v>
      </c>
    </row>
    <row r="53" spans="1:28" x14ac:dyDescent="0.3">
      <c r="A53" s="29" t="s">
        <v>35</v>
      </c>
      <c r="B53" s="30">
        <v>2248.5396000000001</v>
      </c>
      <c r="C53" s="30">
        <v>2300.1736000000001</v>
      </c>
      <c r="D53" s="30">
        <v>1187.6661999999999</v>
      </c>
      <c r="E53" s="30">
        <v>219.4146628183131</v>
      </c>
      <c r="F53" s="30">
        <v>223.3327817972116</v>
      </c>
      <c r="G53" s="30">
        <v>240.96431720225462</v>
      </c>
      <c r="H53" s="30">
        <v>96.857600000000005</v>
      </c>
      <c r="I53" s="30">
        <v>69.183999999999997</v>
      </c>
      <c r="J53" s="30">
        <v>296.26920000000001</v>
      </c>
      <c r="K53" s="30">
        <v>612.87279804000002</v>
      </c>
      <c r="L53" s="30">
        <v>391.31773279618216</v>
      </c>
      <c r="M53" s="30">
        <v>417.6865582662669</v>
      </c>
      <c r="N53" s="30">
        <v>430.62944704187294</v>
      </c>
      <c r="O53" s="30">
        <v>449.32369018928028</v>
      </c>
      <c r="P53" s="30">
        <v>197.22187387744759</v>
      </c>
      <c r="Q53" s="30">
        <v>529.14594124013843</v>
      </c>
      <c r="R53" s="30">
        <v>683.57221985377259</v>
      </c>
      <c r="S53" s="30">
        <v>955.14762022104799</v>
      </c>
      <c r="T53" s="30">
        <v>653.14514711114327</v>
      </c>
      <c r="U53" s="30">
        <v>641.29346543737324</v>
      </c>
      <c r="V53" s="30">
        <v>557.99866453561322</v>
      </c>
      <c r="W53" s="30">
        <v>509.59743209087952</v>
      </c>
      <c r="X53" s="30">
        <v>515.0782597042496</v>
      </c>
      <c r="Y53" s="30">
        <v>642.21604624864449</v>
      </c>
      <c r="Z53" s="30">
        <v>487.19949311551693</v>
      </c>
      <c r="AA53" s="30">
        <v>474.9371128469088</v>
      </c>
    </row>
    <row r="54" spans="1:28" x14ac:dyDescent="0.3">
      <c r="A54" s="3" t="s">
        <v>89</v>
      </c>
      <c r="B54" s="4">
        <v>667.07100000000003</v>
      </c>
      <c r="C54" s="4">
        <v>774.66340000000002</v>
      </c>
      <c r="D54" s="4">
        <v>815.27139999999986</v>
      </c>
      <c r="E54" s="4">
        <v>219.4146628183131</v>
      </c>
      <c r="F54" s="4">
        <v>223.3327817972116</v>
      </c>
      <c r="G54" s="4">
        <v>240.96431720225462</v>
      </c>
      <c r="H54" s="4">
        <v>96.857600000000005</v>
      </c>
      <c r="I54" s="4">
        <v>69.183999999999997</v>
      </c>
      <c r="J54" s="4">
        <v>296.26920000000001</v>
      </c>
      <c r="K54" s="4">
        <v>141.83923200000001</v>
      </c>
      <c r="L54" s="4"/>
      <c r="M54" s="4"/>
      <c r="N54" s="4"/>
      <c r="O54" s="4"/>
      <c r="P54" s="4"/>
      <c r="Q54" s="4"/>
      <c r="R54" s="4"/>
      <c r="S54" s="4"/>
      <c r="T54" s="4"/>
      <c r="U54" s="4"/>
      <c r="V54" s="4"/>
      <c r="W54" s="4"/>
      <c r="X54" s="4"/>
      <c r="Y54" s="4"/>
      <c r="Z54" s="4"/>
      <c r="AA54" s="4"/>
    </row>
    <row r="55" spans="1:28" x14ac:dyDescent="0.3">
      <c r="A55" s="3" t="s">
        <v>90</v>
      </c>
      <c r="B55" s="4">
        <v>1581.4685999999999</v>
      </c>
      <c r="C55" s="4">
        <v>1525.5101999999999</v>
      </c>
      <c r="D55" s="4">
        <v>372.39480000000003</v>
      </c>
      <c r="E55" s="4"/>
      <c r="F55" s="4"/>
      <c r="G55" s="4"/>
      <c r="H55" s="4"/>
      <c r="I55" s="4"/>
      <c r="J55" s="4"/>
      <c r="K55" s="4"/>
      <c r="L55" s="4"/>
      <c r="M55" s="4"/>
      <c r="N55" s="4"/>
      <c r="O55" s="4"/>
      <c r="P55" s="4"/>
      <c r="Q55" s="4"/>
      <c r="R55" s="4"/>
      <c r="S55" s="4"/>
      <c r="T55" s="4"/>
      <c r="U55" s="4"/>
      <c r="V55" s="4"/>
      <c r="W55" s="4"/>
      <c r="X55" s="4"/>
      <c r="Y55" s="4"/>
      <c r="Z55" s="4"/>
      <c r="AA55" s="4"/>
    </row>
    <row r="56" spans="1:28" x14ac:dyDescent="0.3">
      <c r="A56" s="3" t="s">
        <v>79</v>
      </c>
      <c r="B56" s="4"/>
      <c r="C56" s="4"/>
      <c r="D56" s="4"/>
      <c r="E56" s="4"/>
      <c r="F56" s="4"/>
      <c r="G56" s="4"/>
      <c r="H56" s="4"/>
      <c r="I56" s="4"/>
      <c r="J56" s="4"/>
      <c r="K56" s="4"/>
      <c r="L56" s="4"/>
      <c r="M56" s="4">
        <v>1.14578</v>
      </c>
      <c r="N56" s="4">
        <v>0.56318000000000001</v>
      </c>
      <c r="O56" s="4">
        <v>0.56318000000000001</v>
      </c>
      <c r="P56" s="4">
        <v>5.6415099999999994</v>
      </c>
      <c r="Q56" s="4">
        <v>6.2726600000000001</v>
      </c>
      <c r="R56" s="4">
        <v>4.57341</v>
      </c>
      <c r="S56" s="4">
        <v>7.2339500000000001</v>
      </c>
      <c r="T56" s="4">
        <v>5.2142700000000008</v>
      </c>
      <c r="U56" s="4">
        <v>5.9230999999999998</v>
      </c>
      <c r="V56" s="4">
        <v>9.8071000000000002</v>
      </c>
      <c r="W56" s="4">
        <v>5.0977499999999996</v>
      </c>
      <c r="X56" s="4">
        <v>3.2043000000000004</v>
      </c>
      <c r="Y56" s="4">
        <v>3.4470499999999999</v>
      </c>
      <c r="Z56" s="4">
        <v>2.76735</v>
      </c>
      <c r="AA56" s="4">
        <v>2.1847500000000002</v>
      </c>
    </row>
    <row r="57" spans="1:28" x14ac:dyDescent="0.3">
      <c r="A57" s="3" t="s">
        <v>80</v>
      </c>
      <c r="B57" s="4"/>
      <c r="C57" s="4"/>
      <c r="D57" s="4"/>
      <c r="E57" s="4"/>
      <c r="F57" s="4"/>
      <c r="G57" s="4"/>
      <c r="H57" s="4"/>
      <c r="I57" s="4"/>
      <c r="J57" s="4"/>
      <c r="K57" s="4">
        <v>471.03356603999998</v>
      </c>
      <c r="L57" s="4">
        <v>391.31773279618216</v>
      </c>
      <c r="M57" s="4">
        <v>416.5407782662669</v>
      </c>
      <c r="N57" s="4">
        <v>430.06626704187295</v>
      </c>
      <c r="O57" s="4">
        <v>448.7605101892803</v>
      </c>
      <c r="P57" s="4">
        <v>191.58036387744758</v>
      </c>
      <c r="Q57" s="4">
        <v>522.87328124013845</v>
      </c>
      <c r="R57" s="4">
        <v>678.99880985377263</v>
      </c>
      <c r="S57" s="4">
        <v>947.91367022104794</v>
      </c>
      <c r="T57" s="4">
        <v>647.93087711114322</v>
      </c>
      <c r="U57" s="4">
        <v>635.37036543737327</v>
      </c>
      <c r="V57" s="4">
        <v>548.19156453561322</v>
      </c>
      <c r="W57" s="4">
        <v>504.4996820908795</v>
      </c>
      <c r="X57" s="4">
        <v>511.87395970424956</v>
      </c>
      <c r="Y57" s="4">
        <v>638.7689962486445</v>
      </c>
      <c r="Z57" s="4">
        <v>484.43214311551691</v>
      </c>
      <c r="AA57" s="4">
        <v>472.7523628469088</v>
      </c>
    </row>
    <row r="58" spans="1:28" x14ac:dyDescent="0.3">
      <c r="A58" s="34" t="s">
        <v>36</v>
      </c>
      <c r="B58" s="35">
        <v>18392.414074374508</v>
      </c>
      <c r="C58" s="35">
        <v>17563.729550419393</v>
      </c>
      <c r="D58" s="35">
        <v>13273.528510845084</v>
      </c>
      <c r="E58" s="35">
        <v>10883.21457191411</v>
      </c>
      <c r="F58" s="35">
        <v>9398.0841446381637</v>
      </c>
      <c r="G58" s="35">
        <v>8827.7185281594029</v>
      </c>
      <c r="H58" s="35">
        <v>7294.7370802337045</v>
      </c>
      <c r="I58" s="35">
        <v>5227.5569470243545</v>
      </c>
      <c r="J58" s="35">
        <v>5567.8155748190084</v>
      </c>
      <c r="K58" s="35">
        <v>5822.9143490563774</v>
      </c>
      <c r="L58" s="35">
        <v>6037.161772279147</v>
      </c>
      <c r="M58" s="35">
        <v>6018.1472987906773</v>
      </c>
      <c r="N58" s="35">
        <v>6545.2642393686083</v>
      </c>
      <c r="O58" s="35">
        <v>6838.7806164177191</v>
      </c>
      <c r="P58" s="35">
        <v>5483.2593769185396</v>
      </c>
      <c r="Q58" s="35">
        <v>5657.0255627390161</v>
      </c>
      <c r="R58" s="35">
        <v>6143.5946776518176</v>
      </c>
      <c r="S58" s="35">
        <v>6160.1138363830551</v>
      </c>
      <c r="T58" s="35">
        <v>5949.5017369671059</v>
      </c>
      <c r="U58" s="35">
        <v>5952.4976289919377</v>
      </c>
      <c r="V58" s="35">
        <v>5928.1139421280332</v>
      </c>
      <c r="W58" s="35">
        <v>6014.4467934915901</v>
      </c>
      <c r="X58" s="35">
        <v>6047.1097017164957</v>
      </c>
      <c r="Y58" s="35">
        <v>6159.5000147490391</v>
      </c>
      <c r="Z58" s="35">
        <v>5415.9862246988323</v>
      </c>
      <c r="AA58" s="35">
        <v>4737.1039642225032</v>
      </c>
      <c r="AB58" s="4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8C4C7-BB22-4096-9746-6F15CA8B020A}">
  <dimension ref="A1:AA23"/>
  <sheetViews>
    <sheetView zoomScale="80" zoomScaleNormal="80" workbookViewId="0">
      <selection activeCell="Z25" sqref="Z25"/>
    </sheetView>
  </sheetViews>
  <sheetFormatPr defaultColWidth="11.5546875" defaultRowHeight="14.4" outlineLevelCol="1" x14ac:dyDescent="0.3"/>
  <cols>
    <col min="1" max="1" width="18.109375" customWidth="1"/>
    <col min="2" max="2" width="8.6640625" customWidth="1"/>
    <col min="3" max="6" width="8.6640625" hidden="1" customWidth="1" outlineLevel="1"/>
    <col min="7" max="7" width="8.6640625" customWidth="1" collapsed="1"/>
    <col min="8" max="11" width="8.6640625" hidden="1" customWidth="1" outlineLevel="1"/>
    <col min="12" max="12" width="8.6640625" customWidth="1" collapsed="1"/>
    <col min="13" max="16" width="8.6640625" hidden="1" customWidth="1" outlineLevel="1"/>
    <col min="17" max="17" width="8.6640625" customWidth="1" collapsed="1"/>
    <col min="18" max="21" width="8.6640625" hidden="1" customWidth="1" outlineLevel="1"/>
    <col min="22" max="22" width="8.6640625" customWidth="1" collapsed="1"/>
    <col min="23" max="27" width="8.6640625" customWidth="1"/>
  </cols>
  <sheetData>
    <row r="1" spans="1:27" x14ac:dyDescent="0.3">
      <c r="A1" s="14" t="s">
        <v>14</v>
      </c>
    </row>
    <row r="4" spans="1:27" x14ac:dyDescent="0.3">
      <c r="A4" s="1" t="s">
        <v>113</v>
      </c>
      <c r="B4" s="1">
        <v>1995</v>
      </c>
      <c r="C4" s="1">
        <v>1996</v>
      </c>
      <c r="D4" s="1">
        <v>1997</v>
      </c>
      <c r="E4" s="1">
        <v>1998</v>
      </c>
      <c r="F4" s="1">
        <v>1999</v>
      </c>
      <c r="G4" s="1">
        <v>2000</v>
      </c>
      <c r="H4" s="1">
        <v>2001</v>
      </c>
      <c r="I4" s="1">
        <v>2002</v>
      </c>
      <c r="J4" s="1">
        <v>2003</v>
      </c>
      <c r="K4" s="1">
        <v>2004</v>
      </c>
      <c r="L4" s="1">
        <v>2005</v>
      </c>
      <c r="M4" s="1">
        <v>2006</v>
      </c>
      <c r="N4" s="1">
        <v>2007</v>
      </c>
      <c r="O4" s="1">
        <v>2008</v>
      </c>
      <c r="P4" s="1">
        <v>2009</v>
      </c>
      <c r="Q4" s="1">
        <v>2010</v>
      </c>
      <c r="R4" s="1">
        <v>2011</v>
      </c>
      <c r="S4" s="1">
        <v>2012</v>
      </c>
      <c r="T4" s="1">
        <v>2013</v>
      </c>
      <c r="U4" s="1">
        <v>2014</v>
      </c>
      <c r="V4" s="1">
        <v>2015</v>
      </c>
      <c r="W4" s="1">
        <v>2016</v>
      </c>
      <c r="X4" s="1">
        <v>2017</v>
      </c>
      <c r="Y4" s="10">
        <v>2018</v>
      </c>
      <c r="Z4" s="10">
        <v>2019</v>
      </c>
      <c r="AA4" s="10">
        <v>2020</v>
      </c>
    </row>
    <row r="5" spans="1:27" x14ac:dyDescent="0.3">
      <c r="A5" s="26" t="s">
        <v>38</v>
      </c>
      <c r="B5" s="37">
        <v>1098.6521084979768</v>
      </c>
      <c r="C5" s="37">
        <v>997.18652806482396</v>
      </c>
      <c r="D5" s="37">
        <v>890.83513243981747</v>
      </c>
      <c r="E5" s="37">
        <v>787.23892298768124</v>
      </c>
      <c r="F5" s="37">
        <v>690.13776390890382</v>
      </c>
      <c r="G5" s="37">
        <v>624.12736576824113</v>
      </c>
      <c r="H5" s="37">
        <v>571.63660427669367</v>
      </c>
      <c r="I5" s="37">
        <v>448.18144470241941</v>
      </c>
      <c r="J5" s="37">
        <v>423.61560726773462</v>
      </c>
      <c r="K5" s="37">
        <v>395.63273787791729</v>
      </c>
      <c r="L5" s="37">
        <v>380.21936418221514</v>
      </c>
      <c r="M5" s="37">
        <v>374.1351681388395</v>
      </c>
      <c r="N5" s="37">
        <v>367.90239846064708</v>
      </c>
      <c r="O5" s="37">
        <v>362.43582651083545</v>
      </c>
      <c r="P5" s="37">
        <v>121.01800554873847</v>
      </c>
      <c r="Q5" s="37">
        <v>118.19102134259006</v>
      </c>
      <c r="R5" s="37">
        <v>115.85264098953704</v>
      </c>
      <c r="S5" s="37">
        <v>113.65988972675318</v>
      </c>
      <c r="T5" s="37">
        <v>111.573840146268</v>
      </c>
      <c r="U5" s="37">
        <v>109.48851317269478</v>
      </c>
      <c r="V5" s="37">
        <v>107.56349370161612</v>
      </c>
      <c r="W5" s="37">
        <v>105.63844281728311</v>
      </c>
      <c r="X5" s="37">
        <v>103.795852131609</v>
      </c>
      <c r="Y5" s="37">
        <v>101.99971510764486</v>
      </c>
      <c r="Z5" s="37">
        <v>100.24844250277795</v>
      </c>
      <c r="AA5" s="37">
        <v>98.540561782272221</v>
      </c>
    </row>
    <row r="6" spans="1:27" x14ac:dyDescent="0.3">
      <c r="A6" s="7" t="s">
        <v>39</v>
      </c>
      <c r="B6" s="8">
        <v>428.67903714006513</v>
      </c>
      <c r="C6" s="8">
        <v>418.20956464005576</v>
      </c>
      <c r="D6" s="8">
        <v>407.61907659245878</v>
      </c>
      <c r="E6" s="8">
        <v>397.63768086133905</v>
      </c>
      <c r="F6" s="8">
        <v>386.10945636256849</v>
      </c>
      <c r="G6" s="8">
        <v>379.04721865678641</v>
      </c>
      <c r="H6" s="8">
        <v>371.16349024360738</v>
      </c>
      <c r="I6" s="8">
        <v>294.31466996732723</v>
      </c>
      <c r="J6" s="8">
        <v>286.35833893854374</v>
      </c>
      <c r="K6" s="8">
        <v>278.03826968561754</v>
      </c>
      <c r="L6" s="8">
        <v>269.57285031950903</v>
      </c>
      <c r="M6" s="8">
        <v>267.40499695278265</v>
      </c>
      <c r="N6" s="8">
        <v>265.57379200669033</v>
      </c>
      <c r="O6" s="8">
        <v>263.83231956028112</v>
      </c>
      <c r="P6" s="8">
        <v>53.736720963011102</v>
      </c>
      <c r="Q6" s="8">
        <v>53.127375558502855</v>
      </c>
      <c r="R6" s="8">
        <v>52.681301022230912</v>
      </c>
      <c r="S6" s="8">
        <v>52.313560799497672</v>
      </c>
      <c r="T6" s="8">
        <v>51.974140577072049</v>
      </c>
      <c r="U6" s="8">
        <v>51.613006699766984</v>
      </c>
      <c r="V6" s="8">
        <v>51.305720182016351</v>
      </c>
      <c r="W6" s="8">
        <v>50.978499435382915</v>
      </c>
      <c r="X6" s="8">
        <v>50.670047827730485</v>
      </c>
      <c r="Y6" s="8">
        <v>50.364288641671173</v>
      </c>
      <c r="Z6" s="8">
        <v>50.061035125420574</v>
      </c>
      <c r="AA6" s="8">
        <v>49.760138986584707</v>
      </c>
    </row>
    <row r="7" spans="1:27" x14ac:dyDescent="0.3">
      <c r="A7" s="7" t="s">
        <v>40</v>
      </c>
      <c r="B7" s="8">
        <v>624.89167233511512</v>
      </c>
      <c r="C7" s="8">
        <v>542.90566034146241</v>
      </c>
      <c r="D7" s="8">
        <v>455.59748841428046</v>
      </c>
      <c r="E7" s="8">
        <v>370.87562861298028</v>
      </c>
      <c r="F7" s="8">
        <v>291.84414836009495</v>
      </c>
      <c r="G7" s="8">
        <v>237.16148956383165</v>
      </c>
      <c r="H7" s="8">
        <v>195.74150195312671</v>
      </c>
      <c r="I7" s="8">
        <v>151.33481597220558</v>
      </c>
      <c r="J7" s="8">
        <v>135.34386626733519</v>
      </c>
      <c r="K7" s="8">
        <v>117.18209705827908</v>
      </c>
      <c r="L7" s="8">
        <v>110.25558602765454</v>
      </c>
      <c r="M7" s="8">
        <v>106.39120211389191</v>
      </c>
      <c r="N7" s="8">
        <v>102.14757552612171</v>
      </c>
      <c r="O7" s="8">
        <v>98.536226290760538</v>
      </c>
      <c r="P7" s="8">
        <v>67.255633616655217</v>
      </c>
      <c r="Q7" s="8">
        <v>65.06362516553051</v>
      </c>
      <c r="R7" s="8">
        <v>63.171229451842215</v>
      </c>
      <c r="S7" s="8">
        <v>61.34611119529675</v>
      </c>
      <c r="T7" s="8">
        <v>59.599699569195955</v>
      </c>
      <c r="U7" s="8">
        <v>57.875506472927796</v>
      </c>
      <c r="V7" s="8">
        <v>56.257773519599773</v>
      </c>
      <c r="W7" s="8">
        <v>54.659943381900192</v>
      </c>
      <c r="X7" s="8">
        <v>53.125804303878503</v>
      </c>
      <c r="Y7" s="8">
        <v>51.635426465973687</v>
      </c>
      <c r="Z7" s="8">
        <v>50.187407377357381</v>
      </c>
      <c r="AA7" s="8">
        <v>48.780422795687514</v>
      </c>
    </row>
    <row r="8" spans="1:27" x14ac:dyDescent="0.3">
      <c r="A8" s="7" t="s">
        <v>85</v>
      </c>
      <c r="B8" s="8">
        <v>4.9753516028503322</v>
      </c>
      <c r="C8" s="8">
        <v>5.1246121509358415</v>
      </c>
      <c r="D8" s="8">
        <v>5.2783505154639174</v>
      </c>
      <c r="E8" s="8">
        <v>5.1035074639175271</v>
      </c>
      <c r="F8" s="8">
        <v>4.9831439670103093</v>
      </c>
      <c r="G8" s="8">
        <v>4.9370248247422674</v>
      </c>
      <c r="H8" s="8">
        <v>4.0974430268041244</v>
      </c>
      <c r="I8" s="8">
        <v>2.5319587628865978</v>
      </c>
      <c r="J8" s="8">
        <v>1.91340206185567</v>
      </c>
      <c r="K8" s="8">
        <v>0.41237113402061859</v>
      </c>
      <c r="L8" s="8">
        <v>0.39092783505154644</v>
      </c>
      <c r="M8" s="8">
        <v>0.33896907216494848</v>
      </c>
      <c r="N8" s="8">
        <v>0.18103092783505154</v>
      </c>
      <c r="O8" s="8">
        <v>6.7280659793814437E-2</v>
      </c>
      <c r="P8" s="8">
        <v>2.565096907216495E-2</v>
      </c>
      <c r="Q8" s="8">
        <v>2.0618556701030931E-5</v>
      </c>
      <c r="R8" s="8">
        <v>1.1051546391752578E-4</v>
      </c>
      <c r="S8" s="8">
        <v>2.1773195876288661E-4</v>
      </c>
      <c r="T8" s="8"/>
      <c r="U8" s="8"/>
      <c r="V8" s="8"/>
      <c r="W8" s="8"/>
      <c r="X8" s="8"/>
      <c r="Y8" s="8"/>
      <c r="Z8" s="8"/>
      <c r="AA8" s="8"/>
    </row>
    <row r="9" spans="1:27" x14ac:dyDescent="0.3">
      <c r="A9" s="7" t="s">
        <v>86</v>
      </c>
      <c r="B9" s="8">
        <v>40.106047419946151</v>
      </c>
      <c r="C9" s="8">
        <v>30.946690932370014</v>
      </c>
      <c r="D9" s="8">
        <v>22.340216917614224</v>
      </c>
      <c r="E9" s="8">
        <v>13.62210604944436</v>
      </c>
      <c r="F9" s="8">
        <v>7.201015219230162</v>
      </c>
      <c r="G9" s="8">
        <v>2.981632722880851</v>
      </c>
      <c r="H9" s="8">
        <v>0.63416905315529426</v>
      </c>
      <c r="I9" s="8"/>
      <c r="J9" s="8"/>
      <c r="K9" s="8"/>
      <c r="L9" s="8"/>
      <c r="M9" s="8"/>
      <c r="N9" s="8"/>
      <c r="O9" s="8"/>
      <c r="P9" s="8"/>
      <c r="Q9" s="8"/>
      <c r="R9" s="8"/>
      <c r="S9" s="8"/>
      <c r="T9" s="8"/>
      <c r="U9" s="8"/>
      <c r="V9" s="8"/>
      <c r="W9" s="8"/>
      <c r="X9" s="8"/>
      <c r="Y9" s="8"/>
      <c r="Z9" s="8"/>
      <c r="AA9" s="8"/>
    </row>
    <row r="10" spans="1:27" x14ac:dyDescent="0.3">
      <c r="A10" s="26" t="s">
        <v>41</v>
      </c>
      <c r="B10" s="37">
        <v>164.31515708040482</v>
      </c>
      <c r="C10" s="37">
        <v>162.34372440256521</v>
      </c>
      <c r="D10" s="37">
        <v>186.57704338582215</v>
      </c>
      <c r="E10" s="37">
        <v>209.9297227102802</v>
      </c>
      <c r="F10" s="37">
        <v>199.95479200620872</v>
      </c>
      <c r="G10" s="37">
        <v>188.00125574993922</v>
      </c>
      <c r="H10" s="37">
        <v>163.88917805116404</v>
      </c>
      <c r="I10" s="37">
        <v>108.03924812523007</v>
      </c>
      <c r="J10" s="37">
        <v>98.094213219999659</v>
      </c>
      <c r="K10" s="37">
        <v>64.244273517674202</v>
      </c>
      <c r="L10" s="37">
        <v>60.210850288138225</v>
      </c>
      <c r="M10" s="37">
        <v>59.06220172440154</v>
      </c>
      <c r="N10" s="37">
        <v>63.52213001653088</v>
      </c>
      <c r="O10" s="37">
        <v>59.071788241506546</v>
      </c>
      <c r="P10" s="37">
        <v>50.553919094954281</v>
      </c>
      <c r="Q10" s="37">
        <v>43.39495296776672</v>
      </c>
      <c r="R10" s="37">
        <v>38.40048892710923</v>
      </c>
      <c r="S10" s="37">
        <v>33.535724647018853</v>
      </c>
      <c r="T10" s="37">
        <v>30.916324207335272</v>
      </c>
      <c r="U10" s="37">
        <v>23.947498681835334</v>
      </c>
      <c r="V10" s="37">
        <v>21.405016815695781</v>
      </c>
      <c r="W10" s="37">
        <v>17.527725457615816</v>
      </c>
      <c r="X10" s="37">
        <v>14.301465248967769</v>
      </c>
      <c r="Y10" s="37">
        <v>11.46386065104797</v>
      </c>
      <c r="Z10" s="37">
        <v>10.642282976329343</v>
      </c>
      <c r="AA10" s="37">
        <v>9.856372459658747</v>
      </c>
    </row>
    <row r="11" spans="1:27" x14ac:dyDescent="0.3">
      <c r="A11" s="7" t="s">
        <v>42</v>
      </c>
      <c r="B11" s="8">
        <v>103.10159284972842</v>
      </c>
      <c r="C11" s="8">
        <v>102.36757912278252</v>
      </c>
      <c r="D11" s="8">
        <v>108.20870698615427</v>
      </c>
      <c r="E11" s="8">
        <v>115.63193984604567</v>
      </c>
      <c r="F11" s="8">
        <v>101.94485670339027</v>
      </c>
      <c r="G11" s="8">
        <v>83.476992580651782</v>
      </c>
      <c r="H11" s="8">
        <v>71.735187927053772</v>
      </c>
      <c r="I11" s="8">
        <v>46.340185124525831</v>
      </c>
      <c r="J11" s="8">
        <v>43.648809260637101</v>
      </c>
      <c r="K11" s="8">
        <v>43.271201737421443</v>
      </c>
      <c r="L11" s="8">
        <v>41.595524710673637</v>
      </c>
      <c r="M11" s="8">
        <v>39.686432918497609</v>
      </c>
      <c r="N11" s="8">
        <v>43.948901733050597</v>
      </c>
      <c r="O11" s="8">
        <v>39.565162835809254</v>
      </c>
      <c r="P11" s="8">
        <v>33.389048692288227</v>
      </c>
      <c r="Q11" s="8">
        <v>30.157542303816438</v>
      </c>
      <c r="R11" s="8">
        <v>25.648870551123039</v>
      </c>
      <c r="S11" s="8">
        <v>21.23653663610758</v>
      </c>
      <c r="T11" s="8">
        <v>19.016712830856896</v>
      </c>
      <c r="U11" s="8">
        <v>12.471824886159583</v>
      </c>
      <c r="V11" s="8">
        <v>10.264435628391032</v>
      </c>
      <c r="W11" s="8">
        <v>6.7447520600324049</v>
      </c>
      <c r="X11" s="8">
        <v>3.8402807130447973</v>
      </c>
      <c r="Y11" s="8">
        <v>1.313318483988301</v>
      </c>
      <c r="Z11" s="8">
        <v>0.79181810576063483</v>
      </c>
      <c r="AA11" s="8">
        <v>0.29593293706657692</v>
      </c>
    </row>
    <row r="12" spans="1:27" x14ac:dyDescent="0.3">
      <c r="A12" s="7" t="s">
        <v>43</v>
      </c>
      <c r="B12" s="8"/>
      <c r="C12" s="8">
        <v>5.2369275025024843E-2</v>
      </c>
      <c r="D12" s="8">
        <v>0.13371798245293773</v>
      </c>
      <c r="E12" s="8">
        <v>0.22879235729996242</v>
      </c>
      <c r="F12" s="8">
        <v>0.33684329578038064</v>
      </c>
      <c r="G12" s="8">
        <v>0.41896550034435281</v>
      </c>
      <c r="H12" s="8">
        <v>0.46369958496566022</v>
      </c>
      <c r="I12" s="8">
        <v>0.48058225181732284</v>
      </c>
      <c r="J12" s="8">
        <v>0.47571728602989893</v>
      </c>
      <c r="K12" s="8">
        <v>0.43558446156927905</v>
      </c>
      <c r="L12" s="8">
        <v>0.36911222998712967</v>
      </c>
      <c r="M12" s="8">
        <v>0.32525305581290476</v>
      </c>
      <c r="N12" s="8">
        <v>0.28234006823609992</v>
      </c>
      <c r="O12" s="8">
        <v>0.23930814504618719</v>
      </c>
      <c r="P12" s="8">
        <v>0.17379344966967025</v>
      </c>
      <c r="Q12" s="8">
        <v>0.14262873730600215</v>
      </c>
      <c r="R12" s="8">
        <v>0.10124312427674678</v>
      </c>
      <c r="S12" s="8">
        <v>6.8448247558698813E-2</v>
      </c>
      <c r="T12" s="8">
        <v>5.2260871156184795E-2</v>
      </c>
      <c r="U12" s="8">
        <v>2.1680821351433625E-2</v>
      </c>
      <c r="V12" s="8">
        <v>2.2535456916404194E-2</v>
      </c>
      <c r="W12" s="8">
        <v>1.002027868421116E-2</v>
      </c>
      <c r="X12" s="8">
        <v>7.8158173736847161E-3</v>
      </c>
      <c r="Y12" s="8">
        <v>6.0963375514740811E-3</v>
      </c>
      <c r="Z12" s="8">
        <v>4.7551432901497669E-3</v>
      </c>
      <c r="AA12" s="8">
        <v>3.7090117663168189E-3</v>
      </c>
    </row>
    <row r="13" spans="1:27" x14ac:dyDescent="0.3">
      <c r="A13" s="7" t="s">
        <v>44</v>
      </c>
      <c r="B13" s="8">
        <v>29.640767114538932</v>
      </c>
      <c r="C13" s="8">
        <v>26.103711199748339</v>
      </c>
      <c r="D13" s="8">
        <v>38.921895967525835</v>
      </c>
      <c r="E13" s="8">
        <v>52.283445633986119</v>
      </c>
      <c r="F13" s="8">
        <v>49.655280318016864</v>
      </c>
      <c r="G13" s="8">
        <v>50.014129119510955</v>
      </c>
      <c r="H13" s="8">
        <v>51.385241811074451</v>
      </c>
      <c r="I13" s="8">
        <v>45.486076385701423</v>
      </c>
      <c r="J13" s="8">
        <v>38.729960270277623</v>
      </c>
      <c r="K13" s="8">
        <v>5.7549345468321693</v>
      </c>
      <c r="L13" s="8">
        <v>3.9724839589196477</v>
      </c>
      <c r="M13" s="8">
        <v>5.2445654745605257</v>
      </c>
      <c r="N13" s="8">
        <v>5.9482588843574336</v>
      </c>
      <c r="O13" s="8">
        <v>6.3899283803265847</v>
      </c>
      <c r="P13" s="8">
        <v>4.5998166728879566</v>
      </c>
      <c r="Q13" s="8">
        <v>1.13495465197805</v>
      </c>
      <c r="R13" s="8">
        <v>1.1276604757042841</v>
      </c>
      <c r="S13" s="8">
        <v>1.1204149158344907</v>
      </c>
      <c r="T13" s="8">
        <v>1.113217638195231</v>
      </c>
      <c r="U13" s="8">
        <v>1.1060683109671183</v>
      </c>
      <c r="V13" s="8">
        <v>1.0989666046679245</v>
      </c>
      <c r="W13" s="8">
        <v>1.0919121921358095</v>
      </c>
      <c r="X13" s="8">
        <v>1.084904748512671</v>
      </c>
      <c r="Y13" s="8">
        <v>1.0779439512276165</v>
      </c>
      <c r="Z13" s="8">
        <v>1.071029479980556</v>
      </c>
      <c r="AA13" s="8">
        <v>1.0641610167259128</v>
      </c>
    </row>
    <row r="14" spans="1:27" x14ac:dyDescent="0.3">
      <c r="A14" s="7" t="s">
        <v>45</v>
      </c>
      <c r="B14" s="8">
        <v>31.572797116137473</v>
      </c>
      <c r="C14" s="8">
        <v>33.820064805009338</v>
      </c>
      <c r="D14" s="8">
        <v>39.312722449689126</v>
      </c>
      <c r="E14" s="8">
        <v>41.785544872948435</v>
      </c>
      <c r="F14" s="8">
        <v>48.017811689021201</v>
      </c>
      <c r="G14" s="8">
        <v>54.09116854943214</v>
      </c>
      <c r="H14" s="8">
        <v>40.30504872807014</v>
      </c>
      <c r="I14" s="8">
        <v>15.732404363185498</v>
      </c>
      <c r="J14" s="8">
        <v>15.239726403055045</v>
      </c>
      <c r="K14" s="8">
        <v>14.782552771851316</v>
      </c>
      <c r="L14" s="8">
        <v>14.273729388557813</v>
      </c>
      <c r="M14" s="8">
        <v>13.805950275530499</v>
      </c>
      <c r="N14" s="8">
        <v>13.342629330886746</v>
      </c>
      <c r="O14" s="8">
        <v>12.877388880324517</v>
      </c>
      <c r="P14" s="8">
        <v>12.391260280108423</v>
      </c>
      <c r="Q14" s="8">
        <v>11.959827274666234</v>
      </c>
      <c r="R14" s="8">
        <v>11.522714776005158</v>
      </c>
      <c r="S14" s="8">
        <v>11.110324847518079</v>
      </c>
      <c r="T14" s="8">
        <v>10.734132867126958</v>
      </c>
      <c r="U14" s="8">
        <v>10.347924663357203</v>
      </c>
      <c r="V14" s="8">
        <v>10.01907912572042</v>
      </c>
      <c r="W14" s="8">
        <v>9.681040926763389</v>
      </c>
      <c r="X14" s="8">
        <v>9.3684639700366166</v>
      </c>
      <c r="Y14" s="8">
        <v>9.0665018782805777</v>
      </c>
      <c r="Z14" s="8">
        <v>8.7746802472980026</v>
      </c>
      <c r="AA14" s="8">
        <v>8.492569494099941</v>
      </c>
    </row>
    <row r="15" spans="1:27" x14ac:dyDescent="0.3">
      <c r="A15" s="26" t="s">
        <v>46</v>
      </c>
      <c r="B15" s="37">
        <v>112.94999999999999</v>
      </c>
      <c r="C15" s="37">
        <v>112.94999999999999</v>
      </c>
      <c r="D15" s="37">
        <v>112.94999999999999</v>
      </c>
      <c r="E15" s="37">
        <v>112.94999999999999</v>
      </c>
      <c r="F15" s="37">
        <v>112.94999999999999</v>
      </c>
      <c r="G15" s="37">
        <v>112.94999999999999</v>
      </c>
      <c r="H15" s="37">
        <v>112.94999999999999</v>
      </c>
      <c r="I15" s="37">
        <v>112.94999999999999</v>
      </c>
      <c r="J15" s="37">
        <v>105.35165999999998</v>
      </c>
      <c r="K15" s="37">
        <v>90.597901199999981</v>
      </c>
      <c r="L15" s="37">
        <v>61.407064163999976</v>
      </c>
      <c r="M15" s="37">
        <v>52.417322239079958</v>
      </c>
      <c r="N15" s="37">
        <v>46.851652571907564</v>
      </c>
      <c r="O15" s="37">
        <v>43.582832994750326</v>
      </c>
      <c r="P15" s="37">
        <v>42.098147354907802</v>
      </c>
      <c r="Q15" s="37">
        <v>40.565587764760579</v>
      </c>
      <c r="R15" s="37">
        <v>31.464019731514799</v>
      </c>
      <c r="S15" s="37">
        <v>47.512342959569366</v>
      </c>
      <c r="T15" s="37">
        <v>25.069138385580125</v>
      </c>
      <c r="U15" s="37">
        <v>23.388933925940623</v>
      </c>
      <c r="V15" s="37">
        <v>24.550933077792113</v>
      </c>
      <c r="W15" s="37">
        <v>18.916174970779519</v>
      </c>
      <c r="X15" s="37">
        <v>18.489580596510034</v>
      </c>
      <c r="Y15" s="37">
        <v>18.950967372790295</v>
      </c>
      <c r="Z15" s="37">
        <v>17.377818689216124</v>
      </c>
      <c r="AA15" s="37">
        <v>16.978128859364151</v>
      </c>
    </row>
    <row r="16" spans="1:27" x14ac:dyDescent="0.3">
      <c r="A16" s="7" t="s">
        <v>47</v>
      </c>
      <c r="B16" s="8">
        <v>4.9499999999999993</v>
      </c>
      <c r="C16" s="8">
        <v>4.9499999999999993</v>
      </c>
      <c r="D16" s="8">
        <v>4.9499999999999993</v>
      </c>
      <c r="E16" s="8">
        <v>4.9499999999999993</v>
      </c>
      <c r="F16" s="8">
        <v>4.9499999999999993</v>
      </c>
      <c r="G16" s="8">
        <v>4.9499999999999993</v>
      </c>
      <c r="H16" s="8">
        <v>4.9499999999999993</v>
      </c>
      <c r="I16" s="8">
        <v>4.9499999999999993</v>
      </c>
      <c r="J16" s="8">
        <v>3.6822599999999999</v>
      </c>
      <c r="K16" s="8">
        <v>2.7221831999999999</v>
      </c>
      <c r="L16" s="8">
        <v>2.1383177039999994</v>
      </c>
      <c r="M16" s="8">
        <v>1.9628381728799993</v>
      </c>
      <c r="N16" s="8">
        <v>0.98640302769359933</v>
      </c>
      <c r="O16" s="8">
        <v>0.76484093686279131</v>
      </c>
      <c r="P16" s="8">
        <v>0.7419495587569076</v>
      </c>
      <c r="Q16" s="8">
        <v>0.71486103749420016</v>
      </c>
      <c r="R16" s="8">
        <v>0.57832406030781192</v>
      </c>
      <c r="S16" s="8">
        <v>0.60292303849857753</v>
      </c>
      <c r="T16" s="8">
        <v>0.52814246253611308</v>
      </c>
      <c r="U16" s="8">
        <v>0.51589890097271029</v>
      </c>
      <c r="V16" s="8">
        <v>0.50122392844839248</v>
      </c>
      <c r="W16" s="8">
        <v>0.44621686381820802</v>
      </c>
      <c r="X16" s="8">
        <v>0.43506144222275284</v>
      </c>
      <c r="Y16" s="8">
        <v>0.42929702905162948</v>
      </c>
      <c r="Z16" s="8">
        <v>0.41431276338344197</v>
      </c>
      <c r="AA16" s="8">
        <v>0.40478356982562286</v>
      </c>
    </row>
    <row r="17" spans="1:27" x14ac:dyDescent="0.3">
      <c r="A17" s="7" t="s">
        <v>48</v>
      </c>
      <c r="B17" s="8">
        <v>107.99999999999999</v>
      </c>
      <c r="C17" s="8">
        <v>107.99999999999999</v>
      </c>
      <c r="D17" s="8">
        <v>107.99999999999999</v>
      </c>
      <c r="E17" s="8">
        <v>107.99999999999999</v>
      </c>
      <c r="F17" s="8">
        <v>107.99999999999999</v>
      </c>
      <c r="G17" s="8">
        <v>107.99999999999999</v>
      </c>
      <c r="H17" s="8">
        <v>107.99999999999999</v>
      </c>
      <c r="I17" s="8">
        <v>107.99999999999999</v>
      </c>
      <c r="J17" s="8">
        <v>101.66939999999998</v>
      </c>
      <c r="K17" s="8">
        <v>87.875717999999978</v>
      </c>
      <c r="L17" s="8">
        <v>59.268746459999974</v>
      </c>
      <c r="M17" s="8">
        <v>50.45448406619996</v>
      </c>
      <c r="N17" s="8">
        <v>45.865249544213967</v>
      </c>
      <c r="O17" s="8">
        <v>42.817992057887537</v>
      </c>
      <c r="P17" s="8">
        <v>41.356197796150894</v>
      </c>
      <c r="Q17" s="8">
        <v>39.850726727266377</v>
      </c>
      <c r="R17" s="8">
        <v>30.885695671206989</v>
      </c>
      <c r="S17" s="8">
        <v>46.909419921070786</v>
      </c>
      <c r="T17" s="8">
        <v>24.540995923044012</v>
      </c>
      <c r="U17" s="8">
        <v>22.873035024967912</v>
      </c>
      <c r="V17" s="8">
        <v>24.04970914934372</v>
      </c>
      <c r="W17" s="8">
        <v>18.469958106961311</v>
      </c>
      <c r="X17" s="8">
        <v>18.054519154287281</v>
      </c>
      <c r="Y17" s="8">
        <v>18.521670343738666</v>
      </c>
      <c r="Z17" s="8">
        <v>16.963505925832681</v>
      </c>
      <c r="AA17" s="8">
        <v>16.57334528953853</v>
      </c>
    </row>
    <row r="18" spans="1:27" x14ac:dyDescent="0.3">
      <c r="A18" s="26" t="s">
        <v>49</v>
      </c>
      <c r="B18" s="37">
        <v>186.85839999999996</v>
      </c>
      <c r="C18" s="37">
        <v>156.53815999999998</v>
      </c>
      <c r="D18" s="37">
        <v>154.36691999999999</v>
      </c>
      <c r="E18" s="37">
        <v>100.56468</v>
      </c>
      <c r="F18" s="37">
        <v>107.48604</v>
      </c>
      <c r="G18" s="37">
        <v>77.734300000000005</v>
      </c>
      <c r="H18" s="37">
        <v>39.491500000000002</v>
      </c>
      <c r="I18" s="37">
        <v>45.490299999999998</v>
      </c>
      <c r="J18" s="37">
        <v>53.267499999999998</v>
      </c>
      <c r="K18" s="37">
        <v>61.659700000000001</v>
      </c>
      <c r="L18" s="37">
        <v>35.127099999999999</v>
      </c>
      <c r="M18" s="37">
        <v>26.9254</v>
      </c>
      <c r="N18" s="37">
        <v>22.509100000000004</v>
      </c>
      <c r="O18" s="37">
        <v>11.496700000000001</v>
      </c>
      <c r="P18" s="37">
        <v>9.5647000000000002</v>
      </c>
      <c r="Q18" s="37">
        <v>7.1046999999999993</v>
      </c>
      <c r="R18" s="37">
        <v>7.5846999999999998</v>
      </c>
      <c r="S18" s="37">
        <v>6.2178999999999993</v>
      </c>
      <c r="T18" s="37">
        <v>5.9388999999999994</v>
      </c>
      <c r="U18" s="37">
        <v>5.2284999999999995</v>
      </c>
      <c r="V18" s="37">
        <v>2.3813999999999997</v>
      </c>
      <c r="W18" s="37">
        <v>1.2864</v>
      </c>
      <c r="X18" s="37">
        <v>1.7166000000000001</v>
      </c>
      <c r="Y18" s="37">
        <v>2.1953999999999998</v>
      </c>
      <c r="Z18" s="37">
        <v>2.7509999999999999</v>
      </c>
      <c r="AA18" s="37">
        <v>3.2557800000000001</v>
      </c>
    </row>
    <row r="19" spans="1:27" x14ac:dyDescent="0.3">
      <c r="A19" s="7" t="s">
        <v>87</v>
      </c>
      <c r="B19" s="8">
        <v>32.097999999999999</v>
      </c>
      <c r="C19" s="8">
        <v>22.07216</v>
      </c>
      <c r="D19" s="8">
        <v>23.26632</v>
      </c>
      <c r="E19" s="8">
        <v>1.10748</v>
      </c>
      <c r="F19" s="8">
        <v>0.92664000000000013</v>
      </c>
      <c r="G19" s="8">
        <v>0.74470000000000025</v>
      </c>
      <c r="H19" s="8">
        <v>0.74470000000000025</v>
      </c>
      <c r="I19" s="8">
        <v>0.74470000000000025</v>
      </c>
      <c r="J19" s="8">
        <v>0.74470000000000025</v>
      </c>
      <c r="K19" s="8">
        <v>0.74470000000000025</v>
      </c>
      <c r="L19" s="8">
        <v>0.74470000000000025</v>
      </c>
      <c r="M19" s="8">
        <v>0.74470000000000025</v>
      </c>
      <c r="N19" s="8">
        <v>0.74470000000000025</v>
      </c>
      <c r="O19" s="8">
        <v>0.74470000000000025</v>
      </c>
      <c r="P19" s="8">
        <v>0.74470000000000025</v>
      </c>
      <c r="Q19" s="8">
        <v>0.74470000000000025</v>
      </c>
      <c r="R19" s="8">
        <v>0.74470000000000025</v>
      </c>
      <c r="S19" s="8">
        <v>0.74470000000000025</v>
      </c>
      <c r="T19" s="8">
        <v>0.74470000000000025</v>
      </c>
      <c r="U19" s="8">
        <v>0.74470000000000025</v>
      </c>
      <c r="V19" s="8"/>
      <c r="W19" s="8"/>
      <c r="X19" s="8"/>
      <c r="Y19" s="8"/>
      <c r="Z19" s="8"/>
      <c r="AA19" s="8"/>
    </row>
    <row r="20" spans="1:27" x14ac:dyDescent="0.3">
      <c r="A20" s="7" t="s">
        <v>50</v>
      </c>
      <c r="B20" s="8">
        <v>154.76039999999998</v>
      </c>
      <c r="C20" s="8">
        <v>134.46599999999998</v>
      </c>
      <c r="D20" s="8">
        <v>131.10059999999999</v>
      </c>
      <c r="E20" s="8">
        <v>99.4572</v>
      </c>
      <c r="F20" s="8">
        <v>106.5594</v>
      </c>
      <c r="G20" s="8">
        <v>76.98960000000001</v>
      </c>
      <c r="H20" s="8">
        <v>38.7468</v>
      </c>
      <c r="I20" s="8">
        <v>44.745599999999996</v>
      </c>
      <c r="J20" s="8">
        <v>52.522799999999997</v>
      </c>
      <c r="K20" s="8">
        <v>60.914999999999999</v>
      </c>
      <c r="L20" s="8">
        <v>34.382399999999997</v>
      </c>
      <c r="M20" s="8">
        <v>26.180699999999998</v>
      </c>
      <c r="N20" s="8">
        <v>21.764400000000002</v>
      </c>
      <c r="O20" s="8">
        <v>10.752000000000001</v>
      </c>
      <c r="P20" s="8">
        <v>8.82</v>
      </c>
      <c r="Q20" s="8">
        <v>6.3599999999999994</v>
      </c>
      <c r="R20" s="8">
        <v>6.84</v>
      </c>
      <c r="S20" s="8">
        <v>5.4731999999999994</v>
      </c>
      <c r="T20" s="8">
        <v>5.1941999999999995</v>
      </c>
      <c r="U20" s="8">
        <v>4.4837999999999996</v>
      </c>
      <c r="V20" s="8">
        <v>2.3813999999999997</v>
      </c>
      <c r="W20" s="8">
        <v>1.2864</v>
      </c>
      <c r="X20" s="8">
        <v>1.7166000000000001</v>
      </c>
      <c r="Y20" s="8">
        <v>2.1953999999999998</v>
      </c>
      <c r="Z20" s="8">
        <v>2.7509999999999999</v>
      </c>
      <c r="AA20" s="8">
        <v>3.2557800000000001</v>
      </c>
    </row>
    <row r="21" spans="1:27" x14ac:dyDescent="0.3">
      <c r="A21" s="34" t="s">
        <v>36</v>
      </c>
      <c r="B21" s="40">
        <v>1562.7756655783814</v>
      </c>
      <c r="C21" s="40">
        <v>1429.0184124673892</v>
      </c>
      <c r="D21" s="40">
        <v>1344.7290958256397</v>
      </c>
      <c r="E21" s="40">
        <v>1210.6833256979614</v>
      </c>
      <c r="F21" s="40">
        <v>1110.5285959151126</v>
      </c>
      <c r="G21" s="40">
        <v>1002.8129215181804</v>
      </c>
      <c r="H21" s="40">
        <v>887.96728232785767</v>
      </c>
      <c r="I21" s="40">
        <v>714.66099282764947</v>
      </c>
      <c r="J21" s="40">
        <v>680.32898048773427</v>
      </c>
      <c r="K21" s="40">
        <v>612.13461259559142</v>
      </c>
      <c r="L21" s="40">
        <v>536.96437863435335</v>
      </c>
      <c r="M21" s="40">
        <v>512.54009210232095</v>
      </c>
      <c r="N21" s="40">
        <v>500.78528104908554</v>
      </c>
      <c r="O21" s="40">
        <v>476.58714774709239</v>
      </c>
      <c r="P21" s="40">
        <v>223.23477199860051</v>
      </c>
      <c r="Q21" s="40">
        <v>209.25626207511732</v>
      </c>
      <c r="R21" s="40">
        <v>193.30184964816107</v>
      </c>
      <c r="S21" s="40">
        <v>200.92585733334138</v>
      </c>
      <c r="T21" s="40">
        <v>173.49820273918343</v>
      </c>
      <c r="U21" s="40">
        <v>162.05344578047072</v>
      </c>
      <c r="V21" s="40">
        <v>155.90084359510402</v>
      </c>
      <c r="W21" s="40">
        <v>143.36874324567842</v>
      </c>
      <c r="X21" s="40">
        <v>138.30349797708678</v>
      </c>
      <c r="Y21" s="40">
        <v>134.60994313148311</v>
      </c>
      <c r="Z21" s="40">
        <v>131.01954416832342</v>
      </c>
      <c r="AA21" s="40">
        <v>128.63084310129511</v>
      </c>
    </row>
    <row r="23" spans="1:27" x14ac:dyDescent="0.3">
      <c r="AA23" s="4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88F34-5514-43A9-AF35-B101BE8EFE3B}">
  <sheetPr>
    <tabColor theme="9"/>
  </sheetPr>
  <dimension ref="A1:AA29"/>
  <sheetViews>
    <sheetView zoomScale="80" zoomScaleNormal="80" workbookViewId="0">
      <selection activeCell="AG31" sqref="AG31"/>
    </sheetView>
  </sheetViews>
  <sheetFormatPr defaultColWidth="11.5546875" defaultRowHeight="14.4" outlineLevelCol="1" x14ac:dyDescent="0.3"/>
  <cols>
    <col min="1" max="1" width="28.109375" style="9" customWidth="1"/>
    <col min="2" max="2" width="8.5546875" style="9" customWidth="1"/>
    <col min="3" max="6" width="8.5546875" style="9" hidden="1" customWidth="1" outlineLevel="1"/>
    <col min="7" max="7" width="8.5546875" style="9" customWidth="1" collapsed="1"/>
    <col min="8" max="11" width="8.5546875" style="9" hidden="1" customWidth="1" outlineLevel="1"/>
    <col min="12" max="12" width="8.5546875" style="9" customWidth="1" collapsed="1"/>
    <col min="13" max="16" width="8.5546875" style="9" hidden="1" customWidth="1" outlineLevel="1"/>
    <col min="17" max="17" width="8.5546875" style="9" customWidth="1" collapsed="1"/>
    <col min="18" max="21" width="8.5546875" style="9" hidden="1" customWidth="1" outlineLevel="1"/>
    <col min="22" max="22" width="8.5546875" style="9" customWidth="1" collapsed="1"/>
    <col min="23" max="24" width="8.5546875" style="9" hidden="1" customWidth="1" outlineLevel="1"/>
    <col min="25" max="25" width="8.5546875" style="9" customWidth="1" collapsed="1"/>
    <col min="26" max="27" width="8.5546875" style="9" customWidth="1"/>
  </cols>
  <sheetData>
    <row r="1" spans="1:27" x14ac:dyDescent="0.3">
      <c r="A1" s="15" t="s">
        <v>16</v>
      </c>
    </row>
    <row r="4" spans="1:27" x14ac:dyDescent="0.3">
      <c r="A4" s="1" t="s">
        <v>111</v>
      </c>
      <c r="B4" s="1">
        <v>1995</v>
      </c>
      <c r="C4" s="1">
        <v>1996</v>
      </c>
      <c r="D4" s="1">
        <v>1997</v>
      </c>
      <c r="E4" s="1">
        <v>1998</v>
      </c>
      <c r="F4" s="1">
        <v>1999</v>
      </c>
      <c r="G4" s="1">
        <v>2000</v>
      </c>
      <c r="H4" s="1">
        <v>2001</v>
      </c>
      <c r="I4" s="1">
        <v>2002</v>
      </c>
      <c r="J4" s="1">
        <v>2003</v>
      </c>
      <c r="K4" s="1">
        <v>2004</v>
      </c>
      <c r="L4" s="1">
        <v>2005</v>
      </c>
      <c r="M4" s="1">
        <v>2006</v>
      </c>
      <c r="N4" s="1">
        <v>2007</v>
      </c>
      <c r="O4" s="1">
        <v>2008</v>
      </c>
      <c r="P4" s="1">
        <v>2009</v>
      </c>
      <c r="Q4" s="1">
        <v>2010</v>
      </c>
      <c r="R4" s="1">
        <v>2011</v>
      </c>
      <c r="S4" s="1">
        <v>2012</v>
      </c>
      <c r="T4" s="1">
        <v>2013</v>
      </c>
      <c r="U4" s="1">
        <v>2014</v>
      </c>
      <c r="V4" s="1">
        <v>2015</v>
      </c>
      <c r="W4" s="1">
        <v>2016</v>
      </c>
      <c r="X4" s="1">
        <v>2017</v>
      </c>
      <c r="Y4" s="1">
        <v>2018</v>
      </c>
      <c r="Z4" s="1">
        <v>2019</v>
      </c>
      <c r="AA4" s="1">
        <v>2020</v>
      </c>
    </row>
    <row r="5" spans="1:27" x14ac:dyDescent="0.3">
      <c r="A5" s="12" t="s">
        <v>114</v>
      </c>
      <c r="B5" s="8">
        <v>47.338570502977461</v>
      </c>
      <c r="C5" s="8">
        <v>47.142368621373137</v>
      </c>
      <c r="D5" s="8">
        <v>46.947986714393167</v>
      </c>
      <c r="E5" s="8">
        <v>46.712774732576229</v>
      </c>
      <c r="F5" s="8">
        <v>46.469221756212562</v>
      </c>
      <c r="G5" s="8">
        <v>46.21349440076748</v>
      </c>
      <c r="H5" s="8">
        <v>45.958056227134357</v>
      </c>
      <c r="I5" s="8">
        <v>32.866162935504015</v>
      </c>
      <c r="J5" s="8">
        <v>32.619794546584501</v>
      </c>
      <c r="K5" s="8">
        <v>32.39022746277076</v>
      </c>
      <c r="L5" s="8">
        <v>40.180579427827453</v>
      </c>
      <c r="M5" s="8">
        <v>39.139339768533176</v>
      </c>
      <c r="N5" s="8">
        <v>38.095410115293255</v>
      </c>
      <c r="O5" s="8">
        <v>36.809624564239478</v>
      </c>
      <c r="P5" s="8">
        <v>8.8314299129466995</v>
      </c>
      <c r="Q5" s="8">
        <v>8.7409332832599169</v>
      </c>
      <c r="R5" s="8">
        <v>8.9573235482877465</v>
      </c>
      <c r="S5" s="8">
        <v>8.872090449048839</v>
      </c>
      <c r="T5" s="8">
        <v>9.858464927603217</v>
      </c>
      <c r="U5" s="8">
        <v>9.9644932852743207</v>
      </c>
      <c r="V5" s="8">
        <v>10.506972118951937</v>
      </c>
      <c r="W5" s="8">
        <v>9.1832333505415775</v>
      </c>
      <c r="X5" s="8">
        <v>8.7726619987914951</v>
      </c>
      <c r="Y5" s="8">
        <v>8.2352996758080881</v>
      </c>
      <c r="Z5" s="8">
        <v>7.0561517271995005</v>
      </c>
      <c r="AA5" s="8">
        <v>6.4862744652327962</v>
      </c>
    </row>
    <row r="6" spans="1:27" x14ac:dyDescent="0.3">
      <c r="A6" s="12" t="s">
        <v>115</v>
      </c>
      <c r="B6" s="8">
        <v>286.07637057089914</v>
      </c>
      <c r="C6" s="8">
        <v>285.27876171905439</v>
      </c>
      <c r="D6" s="8">
        <v>284.48521189502139</v>
      </c>
      <c r="E6" s="8">
        <v>283.68626110560501</v>
      </c>
      <c r="F6" s="8">
        <v>282.8906696744952</v>
      </c>
      <c r="G6" s="8">
        <v>282.09505552522307</v>
      </c>
      <c r="H6" s="8">
        <v>281.2993885270381</v>
      </c>
      <c r="I6" s="8">
        <v>213.14838271265603</v>
      </c>
      <c r="J6" s="8">
        <v>212.35246296122682</v>
      </c>
      <c r="K6" s="8">
        <v>211.55609931318239</v>
      </c>
      <c r="L6" s="8">
        <v>210.76051115064669</v>
      </c>
      <c r="M6" s="8">
        <v>209.95418754107527</v>
      </c>
      <c r="N6" s="8">
        <v>209.56582090136237</v>
      </c>
      <c r="O6" s="8">
        <v>209.17745492253536</v>
      </c>
      <c r="P6" s="8">
        <v>0.42672960277371907</v>
      </c>
      <c r="Q6" s="8">
        <v>0.42296787480983788</v>
      </c>
      <c r="R6" s="8">
        <v>0.45778629652640457</v>
      </c>
      <c r="S6" s="8">
        <v>0.27787905347535036</v>
      </c>
      <c r="T6" s="8">
        <v>0.40198590941870743</v>
      </c>
      <c r="U6" s="8">
        <v>0.39161786285019395</v>
      </c>
      <c r="V6" s="8">
        <v>0.38083510997544262</v>
      </c>
      <c r="W6" s="8">
        <v>0.29728344059670947</v>
      </c>
      <c r="X6" s="8">
        <v>0.34528691742769119</v>
      </c>
      <c r="Y6" s="8">
        <v>0.34476869100224811</v>
      </c>
      <c r="Z6" s="8">
        <v>0.34277890624429985</v>
      </c>
      <c r="AA6" s="8">
        <v>0</v>
      </c>
    </row>
    <row r="7" spans="1:27" x14ac:dyDescent="0.3">
      <c r="A7" s="12" t="s">
        <v>116</v>
      </c>
      <c r="B7" s="8">
        <v>285.97770684102403</v>
      </c>
      <c r="C7" s="8">
        <v>294.6004692557305</v>
      </c>
      <c r="D7" s="8">
        <v>305.1766721147211</v>
      </c>
      <c r="E7" s="8">
        <v>329.83118531170851</v>
      </c>
      <c r="F7" s="8">
        <v>335.20682883506635</v>
      </c>
      <c r="G7" s="8">
        <v>383.48173090879237</v>
      </c>
      <c r="H7" s="8">
        <v>353.11240776695922</v>
      </c>
      <c r="I7" s="8">
        <v>343.06694818433351</v>
      </c>
      <c r="J7" s="8">
        <v>337.89071254535764</v>
      </c>
      <c r="K7" s="8">
        <v>342.80147087135543</v>
      </c>
      <c r="L7" s="8">
        <v>341.54032440727252</v>
      </c>
      <c r="M7" s="8">
        <v>342.31789359910363</v>
      </c>
      <c r="N7" s="8">
        <v>448.22642700524523</v>
      </c>
      <c r="O7" s="8">
        <v>422.55837201913619</v>
      </c>
      <c r="P7" s="8">
        <v>383.86322167271936</v>
      </c>
      <c r="Q7" s="8">
        <v>344.74489231554111</v>
      </c>
      <c r="R7" s="8">
        <v>334.553647564931</v>
      </c>
      <c r="S7" s="8">
        <v>317.89997597226198</v>
      </c>
      <c r="T7" s="8">
        <v>308.68906055298322</v>
      </c>
      <c r="U7" s="8">
        <v>298.25174941383779</v>
      </c>
      <c r="V7" s="8">
        <v>285.39301933518652</v>
      </c>
      <c r="W7" s="8">
        <v>272.86901017237017</v>
      </c>
      <c r="X7" s="8">
        <v>267.27770261390242</v>
      </c>
      <c r="Y7" s="8">
        <v>233.84986736059071</v>
      </c>
      <c r="Z7" s="8">
        <v>238.72108560748643</v>
      </c>
      <c r="AA7" s="8">
        <v>249.68682943941232</v>
      </c>
    </row>
    <row r="8" spans="1:27" x14ac:dyDescent="0.3">
      <c r="A8" s="12" t="s">
        <v>117</v>
      </c>
      <c r="B8" s="8">
        <v>28.580048297879479</v>
      </c>
      <c r="C8" s="8">
        <v>31.16931978498118</v>
      </c>
      <c r="D8" s="8">
        <v>37.566841658724982</v>
      </c>
      <c r="E8" s="8">
        <v>41.829922721865564</v>
      </c>
      <c r="F8" s="8">
        <v>54.629237639498541</v>
      </c>
      <c r="G8" s="8">
        <v>67.103294613102278</v>
      </c>
      <c r="H8" s="8">
        <v>81.723241945328027</v>
      </c>
      <c r="I8" s="8">
        <v>99.513905342649863</v>
      </c>
      <c r="J8" s="8">
        <v>118.04621374304234</v>
      </c>
      <c r="K8" s="8">
        <v>127.90144480763649</v>
      </c>
      <c r="L8" s="8">
        <v>144.82329255028625</v>
      </c>
      <c r="M8" s="8">
        <v>164.34149371356708</v>
      </c>
      <c r="N8" s="8">
        <v>188.39221048613621</v>
      </c>
      <c r="O8" s="8">
        <v>203.90258903274571</v>
      </c>
      <c r="P8" s="8">
        <v>227.26320665190684</v>
      </c>
      <c r="Q8" s="8">
        <v>242.46821844625765</v>
      </c>
      <c r="R8" s="8">
        <v>257.41117861927199</v>
      </c>
      <c r="S8" s="8">
        <v>270.73455357290027</v>
      </c>
      <c r="T8" s="8">
        <v>269.9913721756086</v>
      </c>
      <c r="U8" s="8">
        <v>277.23841327876914</v>
      </c>
      <c r="V8" s="8">
        <v>271.47806492746253</v>
      </c>
      <c r="W8" s="8">
        <v>275.84260198272989</v>
      </c>
      <c r="X8" s="8">
        <v>284.40757661711791</v>
      </c>
      <c r="Y8" s="8">
        <v>298.48478893396867</v>
      </c>
      <c r="Z8" s="8">
        <v>294.86524449379033</v>
      </c>
      <c r="AA8" s="8">
        <v>277.0041183172994</v>
      </c>
    </row>
    <row r="9" spans="1:27" x14ac:dyDescent="0.3">
      <c r="A9" s="12" t="s">
        <v>118</v>
      </c>
      <c r="B9" s="8">
        <v>8.0603698967999993</v>
      </c>
      <c r="C9" s="8">
        <v>7.3523394071999997</v>
      </c>
      <c r="D9" s="8">
        <v>6.7737100535999986</v>
      </c>
      <c r="E9" s="8">
        <v>6.1451839799999997</v>
      </c>
      <c r="F9" s="8">
        <v>7.5119811480000003</v>
      </c>
      <c r="G9" s="8">
        <v>7.8161353560000002</v>
      </c>
      <c r="H9" s="8">
        <v>7.8327520559999995</v>
      </c>
      <c r="I9" s="8">
        <v>7.8003910799999998</v>
      </c>
      <c r="J9" s="8">
        <v>7.597734548</v>
      </c>
      <c r="K9" s="8">
        <v>8.2175553000000008</v>
      </c>
      <c r="L9" s="8">
        <v>8.8142531039999987</v>
      </c>
      <c r="M9" s="8">
        <v>9.4432417199999978</v>
      </c>
      <c r="N9" s="8">
        <v>9.8287212959999994</v>
      </c>
      <c r="O9" s="8">
        <v>10.031024408799999</v>
      </c>
      <c r="P9" s="8">
        <v>10.810686885599999</v>
      </c>
      <c r="Q9" s="8">
        <v>11.1740958816</v>
      </c>
      <c r="R9" s="8">
        <v>11.770794361799998</v>
      </c>
      <c r="S9" s="8">
        <v>11.906847929499998</v>
      </c>
      <c r="T9" s="8">
        <v>12.326316842699997</v>
      </c>
      <c r="U9" s="8">
        <v>12.491610586699997</v>
      </c>
      <c r="V9" s="8">
        <v>12.782896404299997</v>
      </c>
      <c r="W9" s="8">
        <v>13.116899317099996</v>
      </c>
      <c r="X9" s="8">
        <v>13.382355957099998</v>
      </c>
      <c r="Y9" s="8">
        <v>13.744929901099995</v>
      </c>
      <c r="Z9" s="8">
        <v>14.100820173099995</v>
      </c>
      <c r="AA9" s="8">
        <v>15.369083845099997</v>
      </c>
    </row>
    <row r="10" spans="1:27" x14ac:dyDescent="0.3">
      <c r="A10" s="12" t="s">
        <v>119</v>
      </c>
      <c r="B10" s="8"/>
      <c r="C10" s="8"/>
      <c r="D10" s="8">
        <v>0.5490573876</v>
      </c>
      <c r="E10" s="8">
        <v>1.4370972489199998</v>
      </c>
      <c r="F10" s="8">
        <v>2.73734902694</v>
      </c>
      <c r="G10" s="8">
        <v>4.7249209752599999</v>
      </c>
      <c r="H10" s="8">
        <v>7.052061845179999</v>
      </c>
      <c r="I10" s="8">
        <v>9.7941378630359992</v>
      </c>
      <c r="J10" s="8">
        <v>11.598202952805318</v>
      </c>
      <c r="K10" s="8">
        <v>13.66081035110232</v>
      </c>
      <c r="L10" s="8">
        <v>15.581910877470841</v>
      </c>
      <c r="M10" s="8">
        <v>17.557122238262721</v>
      </c>
      <c r="N10" s="8">
        <v>20.288790060565191</v>
      </c>
      <c r="O10" s="8">
        <v>25.101629385721793</v>
      </c>
      <c r="P10" s="8">
        <v>28.57980601333643</v>
      </c>
      <c r="Q10" s="8">
        <v>31.771452254071551</v>
      </c>
      <c r="R10" s="8">
        <v>35.382192458347092</v>
      </c>
      <c r="S10" s="8">
        <v>38.475478779419412</v>
      </c>
      <c r="T10" s="8">
        <v>41.117421840427255</v>
      </c>
      <c r="U10" s="8">
        <v>41.919217576277532</v>
      </c>
      <c r="V10" s="8">
        <v>44.347971026493063</v>
      </c>
      <c r="W10" s="8">
        <v>47.841341910898045</v>
      </c>
      <c r="X10" s="8">
        <v>51.496797411673363</v>
      </c>
      <c r="Y10" s="8">
        <v>54.635247695368477</v>
      </c>
      <c r="Z10" s="8">
        <v>59.494498678227259</v>
      </c>
      <c r="AA10" s="8">
        <v>62.461595576990561</v>
      </c>
    </row>
    <row r="11" spans="1:27" x14ac:dyDescent="0.3">
      <c r="A11" s="12" t="s">
        <v>120</v>
      </c>
      <c r="B11" s="8">
        <v>0.43631249999999999</v>
      </c>
      <c r="C11" s="8">
        <v>0.76008124999999993</v>
      </c>
      <c r="D11" s="8">
        <v>1.1993890717674969</v>
      </c>
      <c r="E11" s="8">
        <v>1.7240968935349938</v>
      </c>
      <c r="F11" s="8">
        <v>2.4907297153024901</v>
      </c>
      <c r="G11" s="8">
        <v>3.3715687870699873</v>
      </c>
      <c r="H11" s="8">
        <v>4.1856312870699881</v>
      </c>
      <c r="I11" s="8">
        <v>4.9543500370699887</v>
      </c>
      <c r="J11" s="8">
        <v>5.9562375370699874</v>
      </c>
      <c r="K11" s="8">
        <v>6.9897375370699883</v>
      </c>
      <c r="L11" s="8">
        <v>8.3716812870699897</v>
      </c>
      <c r="M11" s="8">
        <v>9.2641687870699894</v>
      </c>
      <c r="N11" s="8">
        <v>10.298356923190989</v>
      </c>
      <c r="O11" s="8">
        <v>11.044105351423491</v>
      </c>
      <c r="P11" s="8">
        <v>12.391027529655995</v>
      </c>
      <c r="Q11" s="8">
        <v>13.123973457888496</v>
      </c>
      <c r="R11" s="8">
        <v>13.269422499999999</v>
      </c>
      <c r="S11" s="8">
        <v>12.785195</v>
      </c>
      <c r="T11" s="8">
        <v>12.856400000000002</v>
      </c>
      <c r="U11" s="8">
        <v>13.748523749999999</v>
      </c>
      <c r="V11" s="8">
        <v>11.439361</v>
      </c>
      <c r="W11" s="8">
        <v>9.2564962499999996</v>
      </c>
      <c r="X11" s="8">
        <v>6.4982600000000001</v>
      </c>
      <c r="Y11" s="8">
        <v>6.7037927499999981</v>
      </c>
      <c r="Z11" s="8">
        <v>6.5680187500000011</v>
      </c>
      <c r="AA11" s="8">
        <v>7.0730972500000018</v>
      </c>
    </row>
    <row r="12" spans="1:27" x14ac:dyDescent="0.3">
      <c r="A12" s="12" t="s">
        <v>121</v>
      </c>
      <c r="B12" s="8"/>
      <c r="C12" s="8"/>
      <c r="D12" s="8"/>
      <c r="E12" s="8"/>
      <c r="F12" s="8"/>
      <c r="G12" s="8">
        <v>2.4632399999999999</v>
      </c>
      <c r="H12" s="8">
        <v>2.4632399999999999</v>
      </c>
      <c r="I12" s="8">
        <v>2.63964</v>
      </c>
      <c r="J12" s="8">
        <v>2.6376907999999997</v>
      </c>
      <c r="K12" s="8">
        <v>2.6133976000000003</v>
      </c>
      <c r="L12" s="8">
        <v>2.5667603999999997</v>
      </c>
      <c r="M12" s="8">
        <v>2.4977792000000005</v>
      </c>
      <c r="N12" s="8">
        <v>2.6232192000000003</v>
      </c>
      <c r="O12" s="8">
        <v>2.7486592000000001</v>
      </c>
      <c r="P12" s="8">
        <v>2.8740991999999999</v>
      </c>
      <c r="Q12" s="8">
        <v>3.1281151999999999</v>
      </c>
      <c r="R12" s="8">
        <v>3.0134577600000005</v>
      </c>
      <c r="S12" s="8">
        <v>2.6218075200000004</v>
      </c>
      <c r="T12" s="8">
        <v>2.3836216800000005</v>
      </c>
      <c r="U12" s="8">
        <v>2.2108694400000006</v>
      </c>
      <c r="V12" s="8">
        <v>2.059955</v>
      </c>
      <c r="W12" s="8">
        <v>2.2519309999999999</v>
      </c>
      <c r="X12" s="8">
        <v>2.2929999999999997</v>
      </c>
      <c r="Y12" s="8">
        <v>2.5949999999999998</v>
      </c>
      <c r="Z12" s="8">
        <v>2.5010000000000003</v>
      </c>
      <c r="AA12" s="8">
        <v>2.4170000000000003</v>
      </c>
    </row>
    <row r="13" spans="1:27" x14ac:dyDescent="0.3">
      <c r="A13" s="12" t="s">
        <v>122</v>
      </c>
      <c r="B13" s="8">
        <v>1163.2239296920523</v>
      </c>
      <c r="C13" s="8">
        <v>1163.1773507193845</v>
      </c>
      <c r="D13" s="8">
        <v>1159.4751964349512</v>
      </c>
      <c r="E13" s="8">
        <v>1141.2020803049541</v>
      </c>
      <c r="F13" s="8">
        <v>1053.5793309895805</v>
      </c>
      <c r="G13" s="8">
        <v>1003.0370483312291</v>
      </c>
      <c r="H13" s="8">
        <v>952.55495020507567</v>
      </c>
      <c r="I13" s="8">
        <v>934.09364441173227</v>
      </c>
      <c r="J13" s="8">
        <v>949.62685496371387</v>
      </c>
      <c r="K13" s="8">
        <v>954.11062151937665</v>
      </c>
      <c r="L13" s="8">
        <v>941.2231786203813</v>
      </c>
      <c r="M13" s="8">
        <v>926.59876845528549</v>
      </c>
      <c r="N13" s="8">
        <v>958.92170771182259</v>
      </c>
      <c r="O13" s="8">
        <v>950.88911397526522</v>
      </c>
      <c r="P13" s="8">
        <v>952.57786043772148</v>
      </c>
      <c r="Q13" s="8">
        <v>951.2951140135483</v>
      </c>
      <c r="R13" s="8">
        <v>903.80059261973463</v>
      </c>
      <c r="S13" s="8">
        <v>863.43516462751631</v>
      </c>
      <c r="T13" s="8">
        <v>826.38469602569739</v>
      </c>
      <c r="U13" s="8">
        <v>780.11658773515933</v>
      </c>
      <c r="V13" s="8">
        <v>751.86613512233384</v>
      </c>
      <c r="W13" s="8">
        <v>732.95034014777491</v>
      </c>
      <c r="X13" s="8">
        <v>707.61138642017352</v>
      </c>
      <c r="Y13" s="8">
        <v>694.02656722296501</v>
      </c>
      <c r="Z13" s="8">
        <v>638.68693434716454</v>
      </c>
      <c r="AA13" s="8">
        <v>578.81403505337039</v>
      </c>
    </row>
    <row r="14" spans="1:27" x14ac:dyDescent="0.3">
      <c r="A14" s="12" t="s">
        <v>123</v>
      </c>
      <c r="B14" s="8">
        <v>1876.2268839019207</v>
      </c>
      <c r="C14" s="8">
        <v>1787.1952630275307</v>
      </c>
      <c r="D14" s="8">
        <v>1899.9004382275093</v>
      </c>
      <c r="E14" s="8">
        <v>2092.8515615367155</v>
      </c>
      <c r="F14" s="8">
        <v>1954.1029159619516</v>
      </c>
      <c r="G14" s="8">
        <v>1806.0649863736253</v>
      </c>
      <c r="H14" s="8">
        <v>1445.5403361206045</v>
      </c>
      <c r="I14" s="8">
        <v>1016.9928602418692</v>
      </c>
      <c r="J14" s="8">
        <v>1016.6351131111402</v>
      </c>
      <c r="K14" s="8">
        <v>755.12099712760175</v>
      </c>
      <c r="L14" s="8">
        <v>603.40168318893654</v>
      </c>
      <c r="M14" s="8">
        <v>622.89179683865689</v>
      </c>
      <c r="N14" s="8">
        <v>711.91712919218674</v>
      </c>
      <c r="O14" s="8">
        <v>713.69052759990473</v>
      </c>
      <c r="P14" s="8">
        <v>711.17696021264578</v>
      </c>
      <c r="Q14" s="8">
        <v>704.39380749573013</v>
      </c>
      <c r="R14" s="8">
        <v>649.28456102925543</v>
      </c>
      <c r="S14" s="8">
        <v>584.27580583488111</v>
      </c>
      <c r="T14" s="8">
        <v>456.25900052295896</v>
      </c>
      <c r="U14" s="8">
        <v>446.23832739276463</v>
      </c>
      <c r="V14" s="8">
        <v>454.62152679761948</v>
      </c>
      <c r="W14" s="8">
        <v>442.90893803088147</v>
      </c>
      <c r="X14" s="8">
        <v>394.79799063316943</v>
      </c>
      <c r="Y14" s="8">
        <v>407.48568634294344</v>
      </c>
      <c r="Z14" s="8">
        <v>357.7559779781098</v>
      </c>
      <c r="AA14" s="8">
        <v>337.64120070111051</v>
      </c>
    </row>
    <row r="15" spans="1:27" x14ac:dyDescent="0.3">
      <c r="A15" s="12" t="s">
        <v>124</v>
      </c>
      <c r="B15" s="8">
        <v>249.95160000000001</v>
      </c>
      <c r="C15" s="8">
        <v>248.65160493827159</v>
      </c>
      <c r="D15" s="8">
        <v>254.47248148148148</v>
      </c>
      <c r="E15" s="8">
        <v>250.03711111111107</v>
      </c>
      <c r="F15" s="8">
        <v>230.3680864197531</v>
      </c>
      <c r="G15" s="8">
        <v>204.1501975308642</v>
      </c>
      <c r="H15" s="8">
        <v>151.88755555555554</v>
      </c>
      <c r="I15" s="8">
        <v>107.25245925925925</v>
      </c>
      <c r="J15" s="8">
        <v>67.723382716049386</v>
      </c>
      <c r="K15" s="8">
        <v>32.283949999999997</v>
      </c>
      <c r="L15" s="8">
        <v>34.080089999999998</v>
      </c>
      <c r="M15" s="8">
        <v>35.185000000000002</v>
      </c>
      <c r="N15" s="8">
        <v>41.91</v>
      </c>
      <c r="O15" s="8">
        <v>43.325000000000003</v>
      </c>
      <c r="P15" s="8">
        <v>32.945052409553419</v>
      </c>
      <c r="Q15" s="8">
        <v>25.358571352784487</v>
      </c>
      <c r="R15" s="8">
        <v>25.977613798505658</v>
      </c>
      <c r="S15" s="8">
        <v>26.327611013050735</v>
      </c>
      <c r="T15" s="8">
        <v>26.59853745433055</v>
      </c>
      <c r="U15" s="8">
        <v>39.997250803752358</v>
      </c>
      <c r="V15" s="8">
        <v>20.993025677972362</v>
      </c>
      <c r="W15" s="8">
        <v>25.354724728419598</v>
      </c>
      <c r="X15" s="8">
        <v>28.908667987877809</v>
      </c>
      <c r="Y15" s="8">
        <v>28.519264774321819</v>
      </c>
      <c r="Z15" s="8">
        <v>28.38266826359078</v>
      </c>
      <c r="AA15" s="8">
        <v>26.060590456459344</v>
      </c>
    </row>
    <row r="16" spans="1:27" x14ac:dyDescent="0.3">
      <c r="A16" s="12" t="s">
        <v>125</v>
      </c>
      <c r="B16" s="8">
        <v>69.391895035629148</v>
      </c>
      <c r="C16" s="8">
        <v>70.855158084994926</v>
      </c>
      <c r="D16" s="8">
        <v>75.604252827544784</v>
      </c>
      <c r="E16" s="8">
        <v>73.937554309278369</v>
      </c>
      <c r="F16" s="8">
        <v>67.285472171134003</v>
      </c>
      <c r="G16" s="8">
        <v>66.482639767010298</v>
      </c>
      <c r="H16" s="8">
        <v>60.824317826804126</v>
      </c>
      <c r="I16" s="8">
        <v>53.272817910309286</v>
      </c>
      <c r="J16" s="8">
        <v>48.508185567010308</v>
      </c>
      <c r="K16" s="8">
        <v>40.418886597938148</v>
      </c>
      <c r="L16" s="8">
        <v>32.353319587628867</v>
      </c>
      <c r="M16" s="8">
        <v>33.8579381443299</v>
      </c>
      <c r="N16" s="8">
        <v>33.708865979381443</v>
      </c>
      <c r="O16" s="8">
        <v>32.958026989690723</v>
      </c>
      <c r="P16" s="8">
        <v>33.143087628865985</v>
      </c>
      <c r="Q16" s="8">
        <v>32.414820948453603</v>
      </c>
      <c r="R16" s="8">
        <v>32.814035670103095</v>
      </c>
      <c r="S16" s="8">
        <v>33.601922680412379</v>
      </c>
      <c r="T16" s="8">
        <v>33.838224123711342</v>
      </c>
      <c r="U16" s="8">
        <v>33.801344226804126</v>
      </c>
      <c r="V16" s="8">
        <v>33.655640103092786</v>
      </c>
      <c r="W16" s="8">
        <v>33.650084536082474</v>
      </c>
      <c r="X16" s="8">
        <v>32.349265979381443</v>
      </c>
      <c r="Y16" s="8">
        <v>32.503502377835417</v>
      </c>
      <c r="Z16" s="8">
        <v>32.661607400710622</v>
      </c>
      <c r="AA16" s="8">
        <v>32.836566940174315</v>
      </c>
    </row>
    <row r="17" spans="1:27" x14ac:dyDescent="0.3">
      <c r="A17" s="12" t="s">
        <v>126</v>
      </c>
      <c r="B17" s="8">
        <v>29.289600935013507</v>
      </c>
      <c r="C17" s="8">
        <v>31.086363744939764</v>
      </c>
      <c r="D17" s="8">
        <v>32.057337642126818</v>
      </c>
      <c r="E17" s="8">
        <v>32.511702597763936</v>
      </c>
      <c r="F17" s="8">
        <v>32.874688908400138</v>
      </c>
      <c r="G17" s="8">
        <v>58.541666619504582</v>
      </c>
      <c r="H17" s="8">
        <v>55.15570299444903</v>
      </c>
      <c r="I17" s="8">
        <v>49.009243288680544</v>
      </c>
      <c r="J17" s="8">
        <v>49.466738737249912</v>
      </c>
      <c r="K17" s="8">
        <v>37.933437093137258</v>
      </c>
      <c r="L17" s="8">
        <v>36.740541053826007</v>
      </c>
      <c r="M17" s="8">
        <v>35.066667712806456</v>
      </c>
      <c r="N17" s="8">
        <v>34.778069877283208</v>
      </c>
      <c r="O17" s="8">
        <v>35.888377319936069</v>
      </c>
      <c r="P17" s="8">
        <v>29.970016606839931</v>
      </c>
      <c r="Q17" s="8">
        <v>32.851311995951406</v>
      </c>
      <c r="R17" s="8">
        <v>31.17021411081339</v>
      </c>
      <c r="S17" s="8">
        <v>29.391822457701501</v>
      </c>
      <c r="T17" s="8">
        <v>24.967400203413288</v>
      </c>
      <c r="U17" s="8">
        <v>24.646391377518182</v>
      </c>
      <c r="V17" s="8">
        <v>30.846186161397977</v>
      </c>
      <c r="W17" s="8">
        <v>33.276242602130338</v>
      </c>
      <c r="X17" s="8">
        <v>25.545504045489736</v>
      </c>
      <c r="Y17" s="8">
        <v>2.9945072510382031</v>
      </c>
      <c r="Z17" s="8">
        <v>2.2655923083130167</v>
      </c>
      <c r="AA17" s="8">
        <v>3.0796754994916178</v>
      </c>
    </row>
    <row r="18" spans="1:27" x14ac:dyDescent="0.3">
      <c r="A18" s="12" t="s">
        <v>127</v>
      </c>
      <c r="B18" s="8">
        <v>29.18</v>
      </c>
      <c r="C18" s="8">
        <v>20.0656</v>
      </c>
      <c r="D18" s="8">
        <v>21.151199999999999</v>
      </c>
      <c r="E18" s="8">
        <v>1.0067999999999999</v>
      </c>
      <c r="F18" s="8">
        <v>0.84240000000000004</v>
      </c>
      <c r="G18" s="8">
        <v>0.67700000000000016</v>
      </c>
      <c r="H18" s="8">
        <v>0.67700000000000016</v>
      </c>
      <c r="I18" s="8">
        <v>0.67700000000000016</v>
      </c>
      <c r="J18" s="8">
        <v>0.67700000000000016</v>
      </c>
      <c r="K18" s="8">
        <v>0.67700000000000016</v>
      </c>
      <c r="L18" s="8">
        <v>0.67700000000000016</v>
      </c>
      <c r="M18" s="8">
        <v>0.67700000000000016</v>
      </c>
      <c r="N18" s="8">
        <v>0.67700000000000016</v>
      </c>
      <c r="O18" s="8">
        <v>0.67700000000000016</v>
      </c>
      <c r="P18" s="8">
        <v>0.67700000000000016</v>
      </c>
      <c r="Q18" s="8">
        <v>0.67700000000000016</v>
      </c>
      <c r="R18" s="8">
        <v>0.67700000000000016</v>
      </c>
      <c r="S18" s="8">
        <v>0.67700000000000016</v>
      </c>
      <c r="T18" s="8">
        <v>0.67700000000000016</v>
      </c>
      <c r="U18" s="8">
        <v>0.67700000000000016</v>
      </c>
      <c r="V18" s="8"/>
      <c r="W18" s="8"/>
      <c r="X18" s="8"/>
      <c r="Y18" s="8"/>
      <c r="Z18" s="8"/>
      <c r="AA18" s="8"/>
    </row>
    <row r="19" spans="1:27" x14ac:dyDescent="0.3">
      <c r="A19" s="12" t="s">
        <v>128</v>
      </c>
      <c r="B19" s="8">
        <v>257.93400000000003</v>
      </c>
      <c r="C19" s="8">
        <v>224.11</v>
      </c>
      <c r="D19" s="8">
        <v>218.501</v>
      </c>
      <c r="E19" s="8">
        <v>165.762</v>
      </c>
      <c r="F19" s="8">
        <v>177.59899999999999</v>
      </c>
      <c r="G19" s="8">
        <v>128.31600000000003</v>
      </c>
      <c r="H19" s="8">
        <v>64.578000000000003</v>
      </c>
      <c r="I19" s="8">
        <v>74.576000000000008</v>
      </c>
      <c r="J19" s="8">
        <v>87.537999999999997</v>
      </c>
      <c r="K19" s="8">
        <v>101.52499999999999</v>
      </c>
      <c r="L19" s="8">
        <v>57.303999999999995</v>
      </c>
      <c r="M19" s="8">
        <v>43.634500000000003</v>
      </c>
      <c r="N19" s="8">
        <v>36.274000000000001</v>
      </c>
      <c r="O19" s="8">
        <v>17.920000000000002</v>
      </c>
      <c r="P19" s="8">
        <v>14.7</v>
      </c>
      <c r="Q19" s="8">
        <v>10.6</v>
      </c>
      <c r="R19" s="8">
        <v>11.4</v>
      </c>
      <c r="S19" s="8">
        <v>9.1219999999999999</v>
      </c>
      <c r="T19" s="8">
        <v>8.657</v>
      </c>
      <c r="U19" s="8">
        <v>7.4729999999999999</v>
      </c>
      <c r="V19" s="8">
        <v>3.9689999999999999</v>
      </c>
      <c r="W19" s="8">
        <v>2.1440000000000001</v>
      </c>
      <c r="X19" s="8">
        <v>2.8610000000000002</v>
      </c>
      <c r="Y19" s="8">
        <v>3.6589999999999998</v>
      </c>
      <c r="Z19" s="8">
        <v>4.585</v>
      </c>
      <c r="AA19" s="8">
        <v>5.4263000000000003</v>
      </c>
    </row>
    <row r="20" spans="1:27" x14ac:dyDescent="0.3">
      <c r="A20" s="12" t="s">
        <v>129</v>
      </c>
      <c r="B20" s="8">
        <v>0.35147233333333328</v>
      </c>
      <c r="C20" s="8">
        <v>0.36512100000000003</v>
      </c>
      <c r="D20" s="8">
        <v>0.37876966666666662</v>
      </c>
      <c r="E20" s="8">
        <v>0.39241833333333331</v>
      </c>
      <c r="F20" s="8">
        <v>0.40606700000000001</v>
      </c>
      <c r="G20" s="8">
        <v>0.42277166666666677</v>
      </c>
      <c r="H20" s="8">
        <v>0.43794833333333333</v>
      </c>
      <c r="I20" s="8">
        <v>0.45817999999999998</v>
      </c>
      <c r="J20" s="8">
        <v>0.47588416666666655</v>
      </c>
      <c r="K20" s="8">
        <v>0.49358833333333346</v>
      </c>
      <c r="L20" s="8">
        <v>0.49058789999999997</v>
      </c>
      <c r="M20" s="8">
        <v>0.51204044338461541</v>
      </c>
      <c r="N20" s="8">
        <v>0.53226923676923088</v>
      </c>
      <c r="O20" s="8">
        <v>0.53657433015384615</v>
      </c>
      <c r="P20" s="8">
        <v>0.51293062599999995</v>
      </c>
      <c r="Q20" s="8">
        <v>0.69464671999999994</v>
      </c>
      <c r="R20" s="8">
        <v>0.55822121400000002</v>
      </c>
      <c r="S20" s="8">
        <v>0.41851492628571429</v>
      </c>
      <c r="T20" s="8">
        <v>0.58162848857142857</v>
      </c>
      <c r="U20" s="8">
        <v>0.48010930085714276</v>
      </c>
      <c r="V20" s="8">
        <v>0.46425579694285718</v>
      </c>
      <c r="W20" s="8">
        <v>0.53773764922857137</v>
      </c>
      <c r="X20" s="8">
        <v>0.84825566151428589</v>
      </c>
      <c r="Y20" s="8">
        <v>0.56651457379999992</v>
      </c>
      <c r="Z20" s="8">
        <v>0.37543461215228147</v>
      </c>
      <c r="AA20" s="8">
        <v>0.48206867476324455</v>
      </c>
    </row>
    <row r="21" spans="1:27" x14ac:dyDescent="0.3">
      <c r="A21" s="12" t="s">
        <v>130</v>
      </c>
      <c r="B21" s="8">
        <v>3.4985279128172597</v>
      </c>
      <c r="C21" s="8">
        <v>3.6393150253557534</v>
      </c>
      <c r="D21" s="8">
        <v>3.8389979351021961</v>
      </c>
      <c r="E21" s="8">
        <v>4.040838825751174</v>
      </c>
      <c r="F21" s="8">
        <v>4.2860661174936618</v>
      </c>
      <c r="G21" s="8">
        <v>3.8495796963187252</v>
      </c>
      <c r="H21" s="8">
        <v>4.5831257379802715</v>
      </c>
      <c r="I21" s="8">
        <v>3.875804405735507</v>
      </c>
      <c r="J21" s="8">
        <v>3.3641223018131914</v>
      </c>
      <c r="K21" s="8">
        <v>3.0839958689300984</v>
      </c>
      <c r="L21" s="8">
        <v>3.0640254353758363</v>
      </c>
      <c r="M21" s="8">
        <v>2.6879201561571167</v>
      </c>
      <c r="N21" s="8">
        <v>2.9447299999999998</v>
      </c>
      <c r="O21" s="8">
        <v>3.1973072969900498</v>
      </c>
      <c r="P21" s="8">
        <v>3.4898869270300992</v>
      </c>
      <c r="Q21" s="8">
        <v>3.7795407607697484</v>
      </c>
      <c r="R21" s="8">
        <v>4.066298056172001</v>
      </c>
      <c r="S21" s="8">
        <v>4.3501877786202305</v>
      </c>
      <c r="T21" s="8">
        <v>4.4310277918041789</v>
      </c>
      <c r="U21" s="8">
        <v>3.5264909730893828</v>
      </c>
      <c r="V21" s="8">
        <v>3.4608391848128766</v>
      </c>
      <c r="W21" s="8">
        <v>3.3961477832045914</v>
      </c>
      <c r="X21" s="8">
        <v>3.3324041257099912</v>
      </c>
      <c r="Y21" s="8">
        <v>3.2695957265869624</v>
      </c>
      <c r="Z21" s="8">
        <v>3.207710255033823</v>
      </c>
      <c r="AA21" s="8">
        <v>3.1467355333390876</v>
      </c>
    </row>
    <row r="22" spans="1:27" x14ac:dyDescent="0.3">
      <c r="A22" s="12" t="s">
        <v>131</v>
      </c>
      <c r="B22" s="8">
        <v>12.6312</v>
      </c>
      <c r="C22" s="8">
        <v>12.806854</v>
      </c>
      <c r="D22" s="8">
        <v>13.037268379999999</v>
      </c>
      <c r="E22" s="8">
        <v>13.320060328599999</v>
      </c>
      <c r="F22" s="8">
        <v>13.610881318741999</v>
      </c>
      <c r="G22" s="8">
        <v>13.960269129179741</v>
      </c>
      <c r="H22" s="8">
        <v>14.211174450304346</v>
      </c>
      <c r="I22" s="8">
        <v>14.413329361795217</v>
      </c>
      <c r="J22" s="8">
        <v>13.650448330941359</v>
      </c>
      <c r="K22" s="8">
        <v>12.468134281013119</v>
      </c>
      <c r="L22" s="8">
        <v>10.473102902582726</v>
      </c>
      <c r="M22" s="8">
        <v>9.8252266155052421</v>
      </c>
      <c r="N22" s="8">
        <v>9.0431153470400822</v>
      </c>
      <c r="O22" s="8">
        <v>8.6634331416288788</v>
      </c>
      <c r="P22" s="8">
        <v>8.5492578098800145</v>
      </c>
      <c r="Q22" s="8">
        <v>8.527837193583613</v>
      </c>
      <c r="R22" s="8">
        <v>6.8629316827300881</v>
      </c>
      <c r="S22" s="8">
        <v>8.4477366663923856</v>
      </c>
      <c r="T22" s="8">
        <v>6.3253591434825758</v>
      </c>
      <c r="U22" s="8">
        <v>6.3116552023955119</v>
      </c>
      <c r="V22" s="8">
        <v>6.6309096293137149</v>
      </c>
      <c r="W22" s="8">
        <v>5.8574824851241658</v>
      </c>
      <c r="X22" s="8">
        <v>5.83253056492463</v>
      </c>
      <c r="Y22" s="8">
        <v>5.7126162682925212</v>
      </c>
      <c r="Z22" s="8">
        <v>5.5743517158997298</v>
      </c>
      <c r="AA22" s="8">
        <v>4.998468463633956</v>
      </c>
    </row>
    <row r="23" spans="1:27" x14ac:dyDescent="0.3">
      <c r="A23" s="12" t="s">
        <v>132</v>
      </c>
      <c r="B23" s="8">
        <v>655.90900000000011</v>
      </c>
      <c r="C23" s="8">
        <v>642.1400000000001</v>
      </c>
      <c r="D23" s="8">
        <v>364.96699999999998</v>
      </c>
      <c r="E23" s="8">
        <v>163</v>
      </c>
      <c r="F23" s="8">
        <v>117</v>
      </c>
      <c r="G23" s="8">
        <v>124</v>
      </c>
      <c r="H23" s="8">
        <v>58.421999999999997</v>
      </c>
      <c r="I23" s="8">
        <v>31.171999999999997</v>
      </c>
      <c r="J23" s="8">
        <v>78.588999999999999</v>
      </c>
      <c r="K23" s="8">
        <v>134.35375999999999</v>
      </c>
      <c r="L23" s="8">
        <v>126.18360902636479</v>
      </c>
      <c r="M23" s="8">
        <v>118.40817539528456</v>
      </c>
      <c r="N23" s="8">
        <v>137.31845573466296</v>
      </c>
      <c r="O23" s="8">
        <v>172.30019882174591</v>
      </c>
      <c r="P23" s="8">
        <v>106.68817138179134</v>
      </c>
      <c r="Q23" s="8">
        <v>124.0518971911072</v>
      </c>
      <c r="R23" s="8">
        <v>174.21856716248408</v>
      </c>
      <c r="S23" s="8">
        <v>189.79543011635698</v>
      </c>
      <c r="T23" s="8">
        <v>160.53250267567159</v>
      </c>
      <c r="U23" s="8">
        <v>173.348121703933</v>
      </c>
      <c r="V23" s="8">
        <v>178.35224414345149</v>
      </c>
      <c r="W23" s="8">
        <v>198.14448483830628</v>
      </c>
      <c r="X23" s="8">
        <v>208.1035920326222</v>
      </c>
      <c r="Y23" s="8">
        <v>236.85608234202857</v>
      </c>
      <c r="Z23" s="8">
        <v>222.21879984442739</v>
      </c>
      <c r="AA23" s="8">
        <v>146.17297228222543</v>
      </c>
    </row>
    <row r="24" spans="1:27" x14ac:dyDescent="0.3">
      <c r="A24" s="12" t="s">
        <v>133</v>
      </c>
      <c r="B24" s="8"/>
      <c r="C24" s="8"/>
      <c r="D24" s="8"/>
      <c r="E24" s="8"/>
      <c r="F24" s="8"/>
      <c r="G24" s="8"/>
      <c r="H24" s="8"/>
      <c r="I24" s="8"/>
      <c r="J24" s="8"/>
      <c r="K24" s="8"/>
      <c r="L24" s="8">
        <v>1.5341469999999999</v>
      </c>
      <c r="M24" s="8">
        <v>0.92708000000000002</v>
      </c>
      <c r="N24" s="8">
        <v>0.93386000000000013</v>
      </c>
      <c r="O24" s="8">
        <v>0.90770499999999998</v>
      </c>
      <c r="P24" s="8">
        <v>1.261002</v>
      </c>
      <c r="Q24" s="8">
        <v>1.8536270000000001</v>
      </c>
      <c r="R24" s="8">
        <v>1.6344500000000002</v>
      </c>
      <c r="S24" s="8">
        <v>2.0448999999999997</v>
      </c>
      <c r="T24" s="8">
        <v>1.6485339999999999</v>
      </c>
      <c r="U24" s="8">
        <v>1.5698020000000001</v>
      </c>
      <c r="V24" s="8">
        <v>2.1589510000000001</v>
      </c>
      <c r="W24" s="8">
        <v>2.2100299999999997</v>
      </c>
      <c r="X24" s="8">
        <v>1.8831350000000004</v>
      </c>
      <c r="Y24" s="8">
        <v>2.0565900000000004</v>
      </c>
      <c r="Z24" s="8">
        <v>1.8417260183597426</v>
      </c>
      <c r="AA24" s="8">
        <v>1.7697000000000001</v>
      </c>
    </row>
    <row r="25" spans="1:27" x14ac:dyDescent="0.3">
      <c r="A25" s="12" t="s">
        <v>134</v>
      </c>
      <c r="B25" s="8">
        <v>2.0584528553598549</v>
      </c>
      <c r="C25" s="8">
        <v>2.0584528553598549</v>
      </c>
      <c r="D25" s="8">
        <v>2.0584528553598549</v>
      </c>
      <c r="E25" s="8">
        <v>2.0584528553598549</v>
      </c>
      <c r="F25" s="8">
        <v>2.0589399444716863</v>
      </c>
      <c r="G25" s="8">
        <v>2.0607999657493621</v>
      </c>
      <c r="H25" s="8">
        <v>1.098100987886083</v>
      </c>
      <c r="I25" s="8">
        <v>0.77931772559259516</v>
      </c>
      <c r="J25" s="8">
        <v>0.64609535300413168</v>
      </c>
      <c r="K25" s="8">
        <v>0.39401767609944355</v>
      </c>
      <c r="L25" s="8">
        <v>0.3499454048992266</v>
      </c>
      <c r="M25" s="8">
        <v>0.35421464620172693</v>
      </c>
      <c r="N25" s="8">
        <v>0.14251821033632381</v>
      </c>
      <c r="O25" s="8">
        <v>9.008612284212357E-2</v>
      </c>
      <c r="P25" s="8">
        <v>4.5313802043328306E-2</v>
      </c>
      <c r="Q25" s="8"/>
      <c r="R25" s="8"/>
      <c r="S25" s="8"/>
      <c r="T25" s="8"/>
      <c r="U25" s="8"/>
      <c r="V25" s="8"/>
      <c r="W25" s="8"/>
      <c r="X25" s="8"/>
      <c r="Y25" s="8"/>
      <c r="Z25" s="8"/>
      <c r="AA25" s="8"/>
    </row>
    <row r="26" spans="1:27" x14ac:dyDescent="0.3">
      <c r="A26" s="12" t="s">
        <v>135</v>
      </c>
      <c r="B26" s="8">
        <v>50</v>
      </c>
      <c r="C26" s="8">
        <v>62.5</v>
      </c>
      <c r="D26" s="8">
        <v>187.5</v>
      </c>
      <c r="E26" s="8">
        <v>250</v>
      </c>
      <c r="F26" s="8">
        <v>237.5</v>
      </c>
      <c r="G26" s="8">
        <v>225</v>
      </c>
      <c r="H26" s="8">
        <v>225</v>
      </c>
      <c r="I26" s="8">
        <v>162.5</v>
      </c>
      <c r="J26" s="8">
        <v>62.5</v>
      </c>
      <c r="K26" s="8">
        <v>20</v>
      </c>
      <c r="L26" s="8">
        <v>15</v>
      </c>
      <c r="M26" s="8">
        <v>15</v>
      </c>
      <c r="N26" s="8">
        <v>15</v>
      </c>
      <c r="O26" s="8">
        <v>15</v>
      </c>
      <c r="P26" s="8">
        <v>7.5</v>
      </c>
      <c r="Q26" s="8"/>
      <c r="R26" s="8"/>
      <c r="S26" s="8"/>
      <c r="T26" s="8"/>
      <c r="U26" s="8"/>
      <c r="V26" s="8"/>
      <c r="W26" s="8"/>
      <c r="X26" s="8"/>
      <c r="Y26" s="8"/>
      <c r="Z26" s="8"/>
      <c r="AA26" s="8"/>
    </row>
    <row r="27" spans="1:27" x14ac:dyDescent="0.3">
      <c r="A27" s="34" t="s">
        <v>136</v>
      </c>
      <c r="B27" s="40">
        <v>5056.1159412757052</v>
      </c>
      <c r="C27" s="40">
        <v>4934.9544234341774</v>
      </c>
      <c r="D27" s="40">
        <v>4915.6412643465701</v>
      </c>
      <c r="E27" s="40">
        <v>4901.4871021970775</v>
      </c>
      <c r="F27" s="40">
        <v>4623.449866627042</v>
      </c>
      <c r="G27" s="40">
        <v>4433.8323996463641</v>
      </c>
      <c r="H27" s="40">
        <v>3818.5969918667029</v>
      </c>
      <c r="I27" s="40">
        <v>3162.8565747602233</v>
      </c>
      <c r="J27" s="40">
        <v>3108.099874881676</v>
      </c>
      <c r="K27" s="40">
        <v>2838.9941317405473</v>
      </c>
      <c r="L27" s="40">
        <v>2635.5145433245689</v>
      </c>
      <c r="M27" s="40">
        <v>2640.1415549752237</v>
      </c>
      <c r="N27" s="40">
        <v>2911.4206772772754</v>
      </c>
      <c r="O27" s="40">
        <v>2917.4168094827596</v>
      </c>
      <c r="P27" s="40">
        <v>2578.2767473113104</v>
      </c>
      <c r="Q27" s="40">
        <v>2552.0728233853574</v>
      </c>
      <c r="R27" s="40">
        <v>2507.2802884529624</v>
      </c>
      <c r="S27" s="40">
        <v>2415.4619243778229</v>
      </c>
      <c r="T27" s="40">
        <v>2208.5255543583821</v>
      </c>
      <c r="U27" s="40">
        <v>2174.4025759099827</v>
      </c>
      <c r="V27" s="40">
        <v>2125.4077885393067</v>
      </c>
      <c r="W27" s="40">
        <v>2111.0890102253893</v>
      </c>
      <c r="X27" s="40">
        <v>2046.5473739668755</v>
      </c>
      <c r="Y27" s="40">
        <v>2036.2436218876503</v>
      </c>
      <c r="Z27" s="40">
        <v>1921.2054010798095</v>
      </c>
      <c r="AA27" s="40">
        <v>1760.9263124986032</v>
      </c>
    </row>
    <row r="29" spans="1:27" x14ac:dyDescent="0.3">
      <c r="AA29" s="4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A5092-1C95-49F3-BAA5-F93E0E3F1C68}">
  <sheetPr>
    <tabColor theme="9"/>
  </sheetPr>
  <dimension ref="A1:AA29"/>
  <sheetViews>
    <sheetView zoomScale="80" zoomScaleNormal="80" workbookViewId="0">
      <selection activeCell="B5" sqref="B5:AA27"/>
    </sheetView>
  </sheetViews>
  <sheetFormatPr defaultColWidth="11.5546875" defaultRowHeight="14.4" outlineLevelCol="1" x14ac:dyDescent="0.3"/>
  <cols>
    <col min="1" max="1" width="27.6640625" customWidth="1"/>
    <col min="2" max="2" width="9.5546875" customWidth="1"/>
    <col min="3" max="6" width="9.5546875" hidden="1" customWidth="1" outlineLevel="1"/>
    <col min="7" max="7" width="9.5546875" customWidth="1" collapsed="1"/>
    <col min="8" max="11" width="9.5546875" hidden="1" customWidth="1" outlineLevel="1"/>
    <col min="12" max="12" width="9.5546875" customWidth="1" collapsed="1"/>
    <col min="13" max="16" width="9.5546875" hidden="1" customWidth="1" outlineLevel="1"/>
    <col min="17" max="17" width="9.5546875" customWidth="1" collapsed="1"/>
    <col min="18" max="21" width="9.5546875" hidden="1" customWidth="1" outlineLevel="1"/>
    <col min="22" max="22" width="9.5546875" customWidth="1" collapsed="1"/>
    <col min="23" max="24" width="9.5546875" hidden="1" customWidth="1" outlineLevel="1"/>
    <col min="25" max="25" width="9.5546875" customWidth="1" collapsed="1"/>
    <col min="26" max="27" width="9.5546875" customWidth="1"/>
  </cols>
  <sheetData>
    <row r="1" spans="1:27" x14ac:dyDescent="0.3">
      <c r="A1" s="15" t="s">
        <v>137</v>
      </c>
    </row>
    <row r="4" spans="1:27" x14ac:dyDescent="0.3">
      <c r="A4" s="1" t="s">
        <v>112</v>
      </c>
      <c r="B4" s="1">
        <v>1995</v>
      </c>
      <c r="C4" s="1">
        <v>1996</v>
      </c>
      <c r="D4" s="1">
        <v>1997</v>
      </c>
      <c r="E4" s="1">
        <v>1998</v>
      </c>
      <c r="F4" s="1">
        <v>1999</v>
      </c>
      <c r="G4" s="1">
        <v>2000</v>
      </c>
      <c r="H4" s="1">
        <v>2001</v>
      </c>
      <c r="I4" s="1">
        <v>2002</v>
      </c>
      <c r="J4" s="1">
        <v>2003</v>
      </c>
      <c r="K4" s="1">
        <v>2004</v>
      </c>
      <c r="L4" s="1">
        <v>2005</v>
      </c>
      <c r="M4" s="1">
        <v>2006</v>
      </c>
      <c r="N4" s="1">
        <v>2007</v>
      </c>
      <c r="O4" s="1">
        <v>2008</v>
      </c>
      <c r="P4" s="1">
        <v>2009</v>
      </c>
      <c r="Q4" s="1">
        <v>2010</v>
      </c>
      <c r="R4" s="1">
        <v>2011</v>
      </c>
      <c r="S4" s="1">
        <v>2012</v>
      </c>
      <c r="T4" s="1">
        <v>2013</v>
      </c>
      <c r="U4" s="1">
        <v>2014</v>
      </c>
      <c r="V4" s="1">
        <v>2015</v>
      </c>
      <c r="W4" s="1">
        <v>2016</v>
      </c>
      <c r="X4" s="1">
        <v>2017</v>
      </c>
      <c r="Y4" s="1">
        <v>2018</v>
      </c>
      <c r="Z4" s="1">
        <v>2019</v>
      </c>
      <c r="AA4" s="1">
        <v>2020</v>
      </c>
    </row>
    <row r="5" spans="1:27" x14ac:dyDescent="0.3">
      <c r="A5" s="12" t="s">
        <v>114</v>
      </c>
      <c r="B5" s="4">
        <v>383.19387063034975</v>
      </c>
      <c r="C5" s="4">
        <v>379.96110558951386</v>
      </c>
      <c r="D5" s="4">
        <v>376.74492354149697</v>
      </c>
      <c r="E5" s="4">
        <v>373.48379610645446</v>
      </c>
      <c r="F5" s="4">
        <v>370.21816610863738</v>
      </c>
      <c r="G5" s="4">
        <v>366.95191050600687</v>
      </c>
      <c r="H5" s="4">
        <v>363.71325374518369</v>
      </c>
      <c r="I5" s="4">
        <v>256.65840737208981</v>
      </c>
      <c r="J5" s="4">
        <v>253.50732616084724</v>
      </c>
      <c r="K5" s="4">
        <v>250.42853835771388</v>
      </c>
      <c r="L5" s="4">
        <v>265.64342493637008</v>
      </c>
      <c r="M5" s="4">
        <v>260.7922821532992</v>
      </c>
      <c r="N5" s="4">
        <v>255.95784266250763</v>
      </c>
      <c r="O5" s="4">
        <v>250.61496237460102</v>
      </c>
      <c r="P5" s="4">
        <v>18.859206341037122</v>
      </c>
      <c r="Q5" s="4">
        <v>18.683632578226394</v>
      </c>
      <c r="R5" s="4">
        <v>18.808749751458102</v>
      </c>
      <c r="S5" s="4">
        <v>19.299872427617665</v>
      </c>
      <c r="T5" s="4">
        <v>21.433363824317091</v>
      </c>
      <c r="U5" s="4">
        <v>21.980420811993888</v>
      </c>
      <c r="V5" s="4">
        <v>23.585370434058849</v>
      </c>
      <c r="W5" s="4">
        <v>21.404652546106121</v>
      </c>
      <c r="X5" s="4">
        <v>20.463514064441995</v>
      </c>
      <c r="Y5" s="4">
        <v>19.354956845205006</v>
      </c>
      <c r="Z5" s="4">
        <v>16.483741701487386</v>
      </c>
      <c r="AA5" s="4">
        <v>15.609273774750609</v>
      </c>
    </row>
    <row r="6" spans="1:27" x14ac:dyDescent="0.3">
      <c r="A6" s="12" t="s">
        <v>115</v>
      </c>
      <c r="B6" s="4">
        <v>577.86615216946757</v>
      </c>
      <c r="C6" s="4">
        <v>576.24661704531286</v>
      </c>
      <c r="D6" s="4">
        <v>574.63126271980423</v>
      </c>
      <c r="E6" s="4">
        <v>573.01034539995078</v>
      </c>
      <c r="F6" s="4">
        <v>571.39288821915306</v>
      </c>
      <c r="G6" s="4">
        <v>569.77540763864806</v>
      </c>
      <c r="H6" s="4">
        <v>568.15787262376296</v>
      </c>
      <c r="I6" s="4">
        <v>430.48478756501089</v>
      </c>
      <c r="J6" s="4">
        <v>428.8669922142841</v>
      </c>
      <c r="K6" s="4">
        <v>427.24873965004377</v>
      </c>
      <c r="L6" s="4">
        <v>425.63128583587729</v>
      </c>
      <c r="M6" s="4">
        <v>424.00277451126414</v>
      </c>
      <c r="N6" s="4">
        <v>423.2185356098484</v>
      </c>
      <c r="O6" s="4">
        <v>422.43429738914506</v>
      </c>
      <c r="P6" s="4">
        <v>0.43953149085693177</v>
      </c>
      <c r="Q6" s="4">
        <v>0.43565691105413412</v>
      </c>
      <c r="R6" s="4">
        <v>0.47151988542219775</v>
      </c>
      <c r="S6" s="4">
        <v>0.2862154250796119</v>
      </c>
      <c r="T6" s="4">
        <v>0.41404548670126973</v>
      </c>
      <c r="U6" s="4">
        <v>0.40336639873569979</v>
      </c>
      <c r="V6" s="4">
        <v>0.39226016327470586</v>
      </c>
      <c r="W6" s="4">
        <v>0.30620194381461074</v>
      </c>
      <c r="X6" s="4">
        <v>0.35564552495052193</v>
      </c>
      <c r="Y6" s="4">
        <v>0.35511175173231557</v>
      </c>
      <c r="Z6" s="4">
        <v>0.35306227343162888</v>
      </c>
      <c r="AA6" s="4">
        <v>0</v>
      </c>
    </row>
    <row r="7" spans="1:27" x14ac:dyDescent="0.3">
      <c r="A7" s="12" t="s">
        <v>116</v>
      </c>
      <c r="B7" s="4">
        <v>475.06652503248029</v>
      </c>
      <c r="C7" s="4">
        <v>489.11432515055367</v>
      </c>
      <c r="D7" s="4">
        <v>506.27872654400983</v>
      </c>
      <c r="E7" s="4">
        <v>533.43658742602497</v>
      </c>
      <c r="F7" s="4">
        <v>555.8354656597985</v>
      </c>
      <c r="G7" s="4">
        <v>633.73474608683614</v>
      </c>
      <c r="H7" s="4">
        <v>585.27308118040014</v>
      </c>
      <c r="I7" s="4">
        <v>569.09112615634524</v>
      </c>
      <c r="J7" s="4">
        <v>560.25851210231338</v>
      </c>
      <c r="K7" s="4">
        <v>569.71998586727443</v>
      </c>
      <c r="L7" s="4">
        <v>568.27209631377195</v>
      </c>
      <c r="M7" s="4">
        <v>571.10196520807881</v>
      </c>
      <c r="N7" s="4">
        <v>748.51271482268271</v>
      </c>
      <c r="O7" s="4">
        <v>706.91481355933718</v>
      </c>
      <c r="P7" s="4">
        <v>643.10259001111001</v>
      </c>
      <c r="Q7" s="4">
        <v>578.41785011821412</v>
      </c>
      <c r="R7" s="4">
        <v>564.19791745280463</v>
      </c>
      <c r="S7" s="4">
        <v>537.01971371701632</v>
      </c>
      <c r="T7" s="4">
        <v>523.71231518578884</v>
      </c>
      <c r="U7" s="4">
        <v>510.91852713243128</v>
      </c>
      <c r="V7" s="4">
        <v>492.59356478814993</v>
      </c>
      <c r="W7" s="4">
        <v>475.7181823226461</v>
      </c>
      <c r="X7" s="4">
        <v>470.34075762379155</v>
      </c>
      <c r="Y7" s="4">
        <v>422.99052496078605</v>
      </c>
      <c r="Z7" s="4">
        <v>437.37242879744167</v>
      </c>
      <c r="AA7" s="4">
        <v>460.94999615944084</v>
      </c>
    </row>
    <row r="8" spans="1:27" x14ac:dyDescent="0.3">
      <c r="A8" s="12" t="s">
        <v>117</v>
      </c>
      <c r="B8" s="4">
        <v>133.66530676943074</v>
      </c>
      <c r="C8" s="4">
        <v>104.16585800274879</v>
      </c>
      <c r="D8" s="4">
        <v>97.476412107723533</v>
      </c>
      <c r="E8" s="4">
        <v>67.324782950536559</v>
      </c>
      <c r="F8" s="4">
        <v>78.119809824482914</v>
      </c>
      <c r="G8" s="4">
        <v>95.95771129673625</v>
      </c>
      <c r="H8" s="4">
        <v>116.86423598181906</v>
      </c>
      <c r="I8" s="4">
        <v>142.3048846399893</v>
      </c>
      <c r="J8" s="4">
        <v>168.80608565255054</v>
      </c>
      <c r="K8" s="4">
        <v>182.8990660749202</v>
      </c>
      <c r="L8" s="4">
        <v>207.09730834690936</v>
      </c>
      <c r="M8" s="4">
        <v>235.00833601040091</v>
      </c>
      <c r="N8" s="4">
        <v>269.40086099517475</v>
      </c>
      <c r="O8" s="4">
        <v>291.58070231682632</v>
      </c>
      <c r="P8" s="4">
        <v>324.98638551222678</v>
      </c>
      <c r="Q8" s="4">
        <v>346.72955237814841</v>
      </c>
      <c r="R8" s="4">
        <v>368.09798542555893</v>
      </c>
      <c r="S8" s="4">
        <v>387.15041160924739</v>
      </c>
      <c r="T8" s="4">
        <v>386.08766221112023</v>
      </c>
      <c r="U8" s="4">
        <v>396.04104240652146</v>
      </c>
      <c r="V8" s="4">
        <v>386.09444664149783</v>
      </c>
      <c r="W8" s="4">
        <v>381.48775119398863</v>
      </c>
      <c r="X8" s="4">
        <v>368.15342980311283</v>
      </c>
      <c r="Y8" s="4">
        <v>358.58026470373761</v>
      </c>
      <c r="Z8" s="4">
        <v>326.21243362431943</v>
      </c>
      <c r="AA8" s="4">
        <v>275.15457476201573</v>
      </c>
    </row>
    <row r="9" spans="1:27" x14ac:dyDescent="0.3">
      <c r="A9" s="12" t="s">
        <v>118</v>
      </c>
      <c r="B9" s="4">
        <v>53.453836213416004</v>
      </c>
      <c r="C9" s="4">
        <v>38.465516859623996</v>
      </c>
      <c r="D9" s="4">
        <v>23.662241130311994</v>
      </c>
      <c r="E9" s="4">
        <v>8.787613091399999</v>
      </c>
      <c r="F9" s="4">
        <v>10.742133041639999</v>
      </c>
      <c r="G9" s="4">
        <v>11.17707355908</v>
      </c>
      <c r="H9" s="4">
        <v>11.200835440079999</v>
      </c>
      <c r="I9" s="4">
        <v>11.1545592444</v>
      </c>
      <c r="J9" s="4">
        <v>10.864760403640002</v>
      </c>
      <c r="K9" s="4">
        <v>11.751104078999999</v>
      </c>
      <c r="L9" s="4">
        <v>12.60438193872</v>
      </c>
      <c r="M9" s="4">
        <v>13.5038356596</v>
      </c>
      <c r="N9" s="4">
        <v>14.055071453279998</v>
      </c>
      <c r="O9" s="4">
        <v>14.344364904583998</v>
      </c>
      <c r="P9" s="4">
        <v>15.459282246407998</v>
      </c>
      <c r="Q9" s="4">
        <v>15.978957110687999</v>
      </c>
      <c r="R9" s="4">
        <v>16.832235937373998</v>
      </c>
      <c r="S9" s="4">
        <v>17.026792539184999</v>
      </c>
      <c r="T9" s="4">
        <v>17.626633085060995</v>
      </c>
      <c r="U9" s="4">
        <v>17.863003138981</v>
      </c>
      <c r="V9" s="4">
        <v>18.279541858148995</v>
      </c>
      <c r="W9" s="4">
        <v>18.757166023452996</v>
      </c>
      <c r="X9" s="4">
        <v>19.146265880572997</v>
      </c>
      <c r="Y9" s="4">
        <v>19.69139486508422</v>
      </c>
      <c r="Z9" s="4">
        <v>20.265559947488235</v>
      </c>
      <c r="AA9" s="4">
        <v>22.186865409442721</v>
      </c>
    </row>
    <row r="10" spans="1:27" x14ac:dyDescent="0.3">
      <c r="A10" s="12" t="s">
        <v>119</v>
      </c>
      <c r="B10" s="4"/>
      <c r="C10" s="4"/>
      <c r="D10" s="4">
        <v>0.78515206426799999</v>
      </c>
      <c r="E10" s="4">
        <v>2.0550490659556</v>
      </c>
      <c r="F10" s="4">
        <v>3.9144091085241999</v>
      </c>
      <c r="G10" s="4">
        <v>6.7566369946218003</v>
      </c>
      <c r="H10" s="4">
        <v>10.084448438607398</v>
      </c>
      <c r="I10" s="4">
        <v>14.005617144141478</v>
      </c>
      <c r="J10" s="4">
        <v>16.585430222511604</v>
      </c>
      <c r="K10" s="4">
        <v>19.534958802076318</v>
      </c>
      <c r="L10" s="4">
        <v>22.282132554783303</v>
      </c>
      <c r="M10" s="4">
        <v>25.106684800715691</v>
      </c>
      <c r="N10" s="4">
        <v>29.012969786608224</v>
      </c>
      <c r="O10" s="4">
        <v>35.895330021582161</v>
      </c>
      <c r="P10" s="4">
        <v>40.869122599071098</v>
      </c>
      <c r="Q10" s="4">
        <v>45.433176723322319</v>
      </c>
      <c r="R10" s="4">
        <v>50.596535215436333</v>
      </c>
      <c r="S10" s="4">
        <v>55.019934654569759</v>
      </c>
      <c r="T10" s="4">
        <v>58.797913231810973</v>
      </c>
      <c r="U10" s="4">
        <v>59.944481134076874</v>
      </c>
      <c r="V10" s="4">
        <v>63.390172450585069</v>
      </c>
      <c r="W10" s="4">
        <v>67.589152945893687</v>
      </c>
      <c r="X10" s="4">
        <v>69.578472627753513</v>
      </c>
      <c r="Y10" s="4">
        <v>69.412334616323704</v>
      </c>
      <c r="Z10" s="4">
        <v>71.291800097583248</v>
      </c>
      <c r="AA10" s="4">
        <v>69.968441114901566</v>
      </c>
    </row>
    <row r="11" spans="1:27" x14ac:dyDescent="0.3">
      <c r="A11" s="12" t="s">
        <v>120</v>
      </c>
      <c r="B11" s="4">
        <v>1.5440825412499999</v>
      </c>
      <c r="C11" s="4">
        <v>2.6277075825000002</v>
      </c>
      <c r="D11" s="4">
        <v>3.9200814696752668</v>
      </c>
      <c r="E11" s="4">
        <v>5.4744711343505337</v>
      </c>
      <c r="F11" s="4">
        <v>7.8816844140257993</v>
      </c>
      <c r="G11" s="4">
        <v>10.629979584951068</v>
      </c>
      <c r="H11" s="4">
        <v>13.253666899951067</v>
      </c>
      <c r="I11" s="4">
        <v>15.669950783701072</v>
      </c>
      <c r="J11" s="4">
        <v>18.865337803701067</v>
      </c>
      <c r="K11" s="4">
        <v>22.117963046201069</v>
      </c>
      <c r="L11" s="4">
        <v>26.603089003951069</v>
      </c>
      <c r="M11" s="4">
        <v>29.314248702951076</v>
      </c>
      <c r="N11" s="4">
        <v>32.185515593561384</v>
      </c>
      <c r="O11" s="4">
        <v>34.417618331136126</v>
      </c>
      <c r="P11" s="4">
        <v>38.831465396960873</v>
      </c>
      <c r="Q11" s="4">
        <v>41.329053349035576</v>
      </c>
      <c r="R11" s="4">
        <v>42.123066678499995</v>
      </c>
      <c r="S11" s="4">
        <v>40.478687418499995</v>
      </c>
      <c r="T11" s="4">
        <v>40.794113857999996</v>
      </c>
      <c r="U11" s="4">
        <v>44.00911600125</v>
      </c>
      <c r="V11" s="4">
        <v>36.763887076399996</v>
      </c>
      <c r="W11" s="4">
        <v>29.977571196749999</v>
      </c>
      <c r="X11" s="4">
        <v>20.994583693999999</v>
      </c>
      <c r="Y11" s="4">
        <v>21.507565539387492</v>
      </c>
      <c r="Z11" s="4">
        <v>20.841154448162499</v>
      </c>
      <c r="AA11" s="4">
        <v>22.382362153037501</v>
      </c>
    </row>
    <row r="12" spans="1:27" x14ac:dyDescent="0.3">
      <c r="A12" s="12" t="s">
        <v>121</v>
      </c>
      <c r="B12" s="4"/>
      <c r="C12" s="4"/>
      <c r="D12" s="4"/>
      <c r="E12" s="4"/>
      <c r="F12" s="4"/>
      <c r="G12" s="4">
        <v>3.7090199639999994</v>
      </c>
      <c r="H12" s="4">
        <v>3.7090199639999994</v>
      </c>
      <c r="I12" s="4">
        <v>3.9612719640000003</v>
      </c>
      <c r="J12" s="4">
        <v>3.9466674462799993</v>
      </c>
      <c r="K12" s="4">
        <v>3.9001110085600006</v>
      </c>
      <c r="L12" s="4">
        <v>3.8216026508399992</v>
      </c>
      <c r="M12" s="4">
        <v>3.7111423731200004</v>
      </c>
      <c r="N12" s="4">
        <v>3.89052157312</v>
      </c>
      <c r="O12" s="4">
        <v>4.0699007731200005</v>
      </c>
      <c r="P12" s="4">
        <v>4.2492799731200002</v>
      </c>
      <c r="Q12" s="4">
        <v>4.6125228531200007</v>
      </c>
      <c r="R12" s="4">
        <v>4.4331382080960005</v>
      </c>
      <c r="S12" s="4">
        <v>3.8576538590720006</v>
      </c>
      <c r="T12" s="4">
        <v>3.5016236020480012</v>
      </c>
      <c r="U12" s="4">
        <v>3.2391633930240014</v>
      </c>
      <c r="V12" s="4">
        <v>3.0079312380000003</v>
      </c>
      <c r="W12" s="4">
        <v>3.3247499178400002</v>
      </c>
      <c r="X12" s="4">
        <v>3.4282208999999995</v>
      </c>
      <c r="Y12" s="4">
        <v>3.9996839999999994</v>
      </c>
      <c r="Z12" s="4">
        <v>3.6630802000000005</v>
      </c>
      <c r="AA12" s="4">
        <v>3.5766575000000005</v>
      </c>
    </row>
    <row r="13" spans="1:27" x14ac:dyDescent="0.3">
      <c r="A13" s="12" t="s">
        <v>122</v>
      </c>
      <c r="B13" s="4">
        <v>5048.2973910537039</v>
      </c>
      <c r="C13" s="4">
        <v>4499.1103270157364</v>
      </c>
      <c r="D13" s="4">
        <v>3895.6057241001399</v>
      </c>
      <c r="E13" s="4">
        <v>3356.2708102232045</v>
      </c>
      <c r="F13" s="4">
        <v>2738.386253685419</v>
      </c>
      <c r="G13" s="4">
        <v>2336.8035042951024</v>
      </c>
      <c r="H13" s="4">
        <v>2068.7298772633249</v>
      </c>
      <c r="I13" s="4">
        <v>1970.6833375878757</v>
      </c>
      <c r="J13" s="4">
        <v>2013.0885591578538</v>
      </c>
      <c r="K13" s="4">
        <v>2027.980269210879</v>
      </c>
      <c r="L13" s="4">
        <v>2042.1647779114101</v>
      </c>
      <c r="M13" s="4">
        <v>2054.9593710886716</v>
      </c>
      <c r="N13" s="4">
        <v>2174.9524023983149</v>
      </c>
      <c r="O13" s="4">
        <v>2198.2573930257117</v>
      </c>
      <c r="P13" s="4">
        <v>2218.6590055285878</v>
      </c>
      <c r="Q13" s="4">
        <v>2265.3343652280369</v>
      </c>
      <c r="R13" s="4">
        <v>2231.4040161585813</v>
      </c>
      <c r="S13" s="4">
        <v>2232.5747007920568</v>
      </c>
      <c r="T13" s="4">
        <v>2206.2299915356293</v>
      </c>
      <c r="U13" s="4">
        <v>2140.09523768501</v>
      </c>
      <c r="V13" s="4">
        <v>2072.8555817448582</v>
      </c>
      <c r="W13" s="4">
        <v>2009.4748892586038</v>
      </c>
      <c r="X13" s="4">
        <v>1946.5329970485157</v>
      </c>
      <c r="Y13" s="4">
        <v>1934.8580016081085</v>
      </c>
      <c r="Z13" s="4">
        <v>1734.8803041314263</v>
      </c>
      <c r="AA13" s="4">
        <v>1548.7849287365593</v>
      </c>
    </row>
    <row r="14" spans="1:27" x14ac:dyDescent="0.3">
      <c r="A14" s="12" t="s">
        <v>123</v>
      </c>
      <c r="B14" s="4">
        <v>3607.8883418386677</v>
      </c>
      <c r="C14" s="4">
        <v>3498.4642413133538</v>
      </c>
      <c r="D14" s="4">
        <v>3691.2907333431235</v>
      </c>
      <c r="E14" s="4">
        <v>3940.8217298993291</v>
      </c>
      <c r="F14" s="4">
        <v>3712.2084042584906</v>
      </c>
      <c r="G14" s="4">
        <v>3357.5271519573753</v>
      </c>
      <c r="H14" s="4">
        <v>2715.7444845176869</v>
      </c>
      <c r="I14" s="4">
        <v>1422.4357408622034</v>
      </c>
      <c r="J14" s="4">
        <v>1415.4376775266235</v>
      </c>
      <c r="K14" s="4">
        <v>1284.9973659282705</v>
      </c>
      <c r="L14" s="4">
        <v>1188.7140121028947</v>
      </c>
      <c r="M14" s="4">
        <v>1178.2085090612798</v>
      </c>
      <c r="N14" s="4">
        <v>1161.7116201116385</v>
      </c>
      <c r="O14" s="4">
        <v>1139.770217167583</v>
      </c>
      <c r="P14" s="4">
        <v>1114.2280513619387</v>
      </c>
      <c r="Q14" s="4">
        <v>1082.5698014874904</v>
      </c>
      <c r="R14" s="4">
        <v>1040.4393485089611</v>
      </c>
      <c r="S14" s="4">
        <v>1001.1450802749754</v>
      </c>
      <c r="T14" s="4">
        <v>948.13465912819959</v>
      </c>
      <c r="U14" s="4">
        <v>927.90605111168168</v>
      </c>
      <c r="V14" s="4">
        <v>910.52713064703096</v>
      </c>
      <c r="W14" s="4">
        <v>890.80592228349292</v>
      </c>
      <c r="X14" s="4">
        <v>859.53143368097653</v>
      </c>
      <c r="Y14" s="4">
        <v>830.31987882368196</v>
      </c>
      <c r="Z14" s="4">
        <v>799.35838056309854</v>
      </c>
      <c r="AA14" s="4">
        <v>782.75428077649963</v>
      </c>
    </row>
    <row r="15" spans="1:27" x14ac:dyDescent="0.3">
      <c r="A15" s="12" t="s">
        <v>124</v>
      </c>
      <c r="B15" s="4">
        <v>356.79084800000004</v>
      </c>
      <c r="C15" s="4">
        <v>354.71041550617286</v>
      </c>
      <c r="D15" s="4">
        <v>362.94081740740734</v>
      </c>
      <c r="E15" s="4">
        <v>357.5530688888889</v>
      </c>
      <c r="F15" s="4">
        <v>285.31258580246913</v>
      </c>
      <c r="G15" s="4">
        <v>238.96922691358023</v>
      </c>
      <c r="H15" s="4">
        <v>192.58836000000002</v>
      </c>
      <c r="I15" s="4">
        <v>147.9658600296296</v>
      </c>
      <c r="J15" s="4">
        <v>92.389790011223369</v>
      </c>
      <c r="K15" s="4">
        <v>43.118715166666661</v>
      </c>
      <c r="L15" s="4">
        <v>48.003168700000003</v>
      </c>
      <c r="M15" s="4">
        <v>50.314549999999997</v>
      </c>
      <c r="N15" s="4">
        <v>59.815625714285716</v>
      </c>
      <c r="O15" s="4">
        <v>44.603607142857143</v>
      </c>
      <c r="P15" s="4">
        <v>12.987455840010673</v>
      </c>
      <c r="Q15" s="4">
        <v>3.81538861080687</v>
      </c>
      <c r="R15" s="4">
        <v>3.9260398447081895</v>
      </c>
      <c r="S15" s="4">
        <v>3.9862302003223808</v>
      </c>
      <c r="T15" s="4">
        <v>3.991583827408129</v>
      </c>
      <c r="U15" s="4">
        <v>4.8135159429387429</v>
      </c>
      <c r="V15" s="4">
        <v>4.9732292244882883</v>
      </c>
      <c r="W15" s="4">
        <v>23.577931304517659</v>
      </c>
      <c r="X15" s="4">
        <v>28.06063696110445</v>
      </c>
      <c r="Y15" s="4">
        <v>3.7452139041122434</v>
      </c>
      <c r="Z15" s="4">
        <v>2.006096684700386</v>
      </c>
      <c r="AA15" s="4">
        <v>1.477489009045531</v>
      </c>
    </row>
    <row r="16" spans="1:27" x14ac:dyDescent="0.3">
      <c r="A16" s="12" t="s">
        <v>125</v>
      </c>
      <c r="B16" s="4">
        <v>394.38864641867002</v>
      </c>
      <c r="C16" s="4">
        <v>404.09542833178989</v>
      </c>
      <c r="D16" s="4">
        <v>430.93604638174355</v>
      </c>
      <c r="E16" s="4">
        <v>416.45499356973204</v>
      </c>
      <c r="F16" s="4">
        <v>382.42652199497735</v>
      </c>
      <c r="G16" s="4">
        <v>378.68882381356701</v>
      </c>
      <c r="H16" s="4">
        <v>321.9424403890165</v>
      </c>
      <c r="I16" s="4">
        <v>232.97290687573195</v>
      </c>
      <c r="J16" s="4">
        <v>195.90980907216496</v>
      </c>
      <c r="K16" s="4">
        <v>102.67157525773196</v>
      </c>
      <c r="L16" s="4">
        <v>67.893420206185567</v>
      </c>
      <c r="M16" s="4">
        <v>67.191741030927844</v>
      </c>
      <c r="N16" s="4">
        <v>58.545677422680413</v>
      </c>
      <c r="O16" s="4">
        <v>51.2073918418969</v>
      </c>
      <c r="P16" s="4">
        <v>49.082095068288659</v>
      </c>
      <c r="Q16" s="4">
        <v>46.59725512</v>
      </c>
      <c r="R16" s="4">
        <v>47.117762214639178</v>
      </c>
      <c r="S16" s="4">
        <v>48.234495628041238</v>
      </c>
      <c r="T16" s="4">
        <v>48.698453641237109</v>
      </c>
      <c r="U16" s="4">
        <v>49.099989095876289</v>
      </c>
      <c r="V16" s="4">
        <v>48.955900580412376</v>
      </c>
      <c r="W16" s="4">
        <v>49.011965412371126</v>
      </c>
      <c r="X16" s="4">
        <v>47.190110103092785</v>
      </c>
      <c r="Y16" s="4">
        <v>47.41510539756365</v>
      </c>
      <c r="Z16" s="4">
        <v>47.645744121857696</v>
      </c>
      <c r="AA16" s="4">
        <v>47.900969694398981</v>
      </c>
    </row>
    <row r="17" spans="1:27" x14ac:dyDescent="0.3">
      <c r="A17" s="12" t="s">
        <v>126</v>
      </c>
      <c r="B17" s="4">
        <v>41.455600992634785</v>
      </c>
      <c r="C17" s="4">
        <v>43.217849661771446</v>
      </c>
      <c r="D17" s="4">
        <v>44.199043429245521</v>
      </c>
      <c r="E17" s="4">
        <v>44.845232791342255</v>
      </c>
      <c r="F17" s="4">
        <v>45.360422299773937</v>
      </c>
      <c r="G17" s="4">
        <v>70.263441841310865</v>
      </c>
      <c r="H17" s="4">
        <v>70.096014710138192</v>
      </c>
      <c r="I17" s="4">
        <v>66.70771565997515</v>
      </c>
      <c r="J17" s="4">
        <v>67.667207489547678</v>
      </c>
      <c r="K17" s="4">
        <v>51.642662997502384</v>
      </c>
      <c r="L17" s="4">
        <v>50.298726515981912</v>
      </c>
      <c r="M17" s="4">
        <v>48.065268203736039</v>
      </c>
      <c r="N17" s="4">
        <v>40.697294317756977</v>
      </c>
      <c r="O17" s="4">
        <v>36.333479671368025</v>
      </c>
      <c r="P17" s="4">
        <v>28.783785415892197</v>
      </c>
      <c r="Q17" s="4">
        <v>34.646623162147961</v>
      </c>
      <c r="R17" s="4">
        <v>39.573406476038187</v>
      </c>
      <c r="S17" s="4">
        <v>39.262913232498306</v>
      </c>
      <c r="T17" s="4">
        <v>34.021882045385411</v>
      </c>
      <c r="U17" s="4">
        <v>33.190982097553885</v>
      </c>
      <c r="V17" s="4">
        <v>41.539878389246006</v>
      </c>
      <c r="W17" s="4">
        <v>45.12663403035917</v>
      </c>
      <c r="X17" s="4">
        <v>35.69817486286783</v>
      </c>
      <c r="Y17" s="4">
        <v>2.7149453689846301</v>
      </c>
      <c r="Z17" s="4">
        <v>2.2015270008876144</v>
      </c>
      <c r="AA17" s="4">
        <v>2.3143359642730132</v>
      </c>
    </row>
    <row r="18" spans="1:27" x14ac:dyDescent="0.3">
      <c r="A18" s="12" t="s">
        <v>127</v>
      </c>
      <c r="B18" s="4">
        <v>-11.0884</v>
      </c>
      <c r="C18" s="4">
        <v>-7.6249279999999997</v>
      </c>
      <c r="D18" s="4">
        <v>-8.0374560000000006</v>
      </c>
      <c r="E18" s="4">
        <v>-0.38258399999999992</v>
      </c>
      <c r="F18" s="4">
        <v>-0.32011200000000001</v>
      </c>
      <c r="G18" s="4">
        <v>-0.25726000000000004</v>
      </c>
      <c r="H18" s="4">
        <v>-0.25726000000000004</v>
      </c>
      <c r="I18" s="4">
        <v>-0.25726000000000004</v>
      </c>
      <c r="J18" s="4">
        <v>-0.25726000000000004</v>
      </c>
      <c r="K18" s="4">
        <v>-0.25726000000000004</v>
      </c>
      <c r="L18" s="4">
        <v>-0.25726000000000004</v>
      </c>
      <c r="M18" s="4">
        <v>-0.25726000000000004</v>
      </c>
      <c r="N18" s="4">
        <v>-0.25726000000000004</v>
      </c>
      <c r="O18" s="4">
        <v>-0.25726000000000004</v>
      </c>
      <c r="P18" s="4">
        <v>-0.25726000000000004</v>
      </c>
      <c r="Q18" s="4">
        <v>-0.25726000000000004</v>
      </c>
      <c r="R18" s="4">
        <v>-0.25726000000000004</v>
      </c>
      <c r="S18" s="4">
        <v>-0.25726000000000004</v>
      </c>
      <c r="T18" s="4">
        <v>-0.25726000000000004</v>
      </c>
      <c r="U18" s="4">
        <v>-0.25726000000000004</v>
      </c>
      <c r="V18" s="4"/>
      <c r="W18" s="4"/>
      <c r="X18" s="4"/>
      <c r="Y18" s="4"/>
      <c r="Z18" s="4"/>
      <c r="AA18" s="4"/>
    </row>
    <row r="19" spans="1:27" x14ac:dyDescent="0.3">
      <c r="A19" s="12" t="s">
        <v>128</v>
      </c>
      <c r="B19" s="4">
        <v>-321.90163200000001</v>
      </c>
      <c r="C19" s="4">
        <v>-279.68928</v>
      </c>
      <c r="D19" s="4">
        <v>-272.68924799999996</v>
      </c>
      <c r="E19" s="4">
        <v>-206.87097599999998</v>
      </c>
      <c r="F19" s="4">
        <v>-221.643552</v>
      </c>
      <c r="G19" s="4">
        <v>-160.13836800000001</v>
      </c>
      <c r="H19" s="4">
        <v>-80.593344000000002</v>
      </c>
      <c r="I19" s="4">
        <v>-93.070848000000012</v>
      </c>
      <c r="J19" s="4">
        <v>-109.247424</v>
      </c>
      <c r="K19" s="4">
        <v>-126.7032</v>
      </c>
      <c r="L19" s="4">
        <v>-71.515391999999991</v>
      </c>
      <c r="M19" s="4">
        <v>-54.455855999999997</v>
      </c>
      <c r="N19" s="4">
        <v>-45.269951999999996</v>
      </c>
      <c r="O19" s="4">
        <v>-22.364160000000002</v>
      </c>
      <c r="P19" s="4">
        <v>-18.345600000000001</v>
      </c>
      <c r="Q19" s="4">
        <v>-13.2288</v>
      </c>
      <c r="R19" s="4">
        <v>-14.2272</v>
      </c>
      <c r="S19" s="4">
        <v>-11.384255999999999</v>
      </c>
      <c r="T19" s="4">
        <v>-10.803936</v>
      </c>
      <c r="U19" s="4">
        <v>-9.3263040000000004</v>
      </c>
      <c r="V19" s="4">
        <v>-4.9533119999999995</v>
      </c>
      <c r="W19" s="4">
        <v>-2.6757119999999999</v>
      </c>
      <c r="X19" s="4">
        <v>-3.5705280000000004</v>
      </c>
      <c r="Y19" s="4">
        <v>-4.5664319999999998</v>
      </c>
      <c r="Z19" s="4">
        <v>-5.7220800000000001</v>
      </c>
      <c r="AA19" s="4">
        <v>-6.7720224000000009</v>
      </c>
    </row>
    <row r="20" spans="1:27" x14ac:dyDescent="0.3">
      <c r="A20" s="12" t="s">
        <v>129</v>
      </c>
      <c r="B20" s="4">
        <v>8.0135691999999992</v>
      </c>
      <c r="C20" s="4">
        <v>8.3247588000000015</v>
      </c>
      <c r="D20" s="4">
        <v>8.6359484000000002</v>
      </c>
      <c r="E20" s="4">
        <v>8.9471379999999989</v>
      </c>
      <c r="F20" s="4">
        <v>9.2583276000000012</v>
      </c>
      <c r="G20" s="4">
        <v>9.6391940000000016</v>
      </c>
      <c r="H20" s="4">
        <v>9.9852219999999985</v>
      </c>
      <c r="I20" s="4">
        <v>10.446504000000001</v>
      </c>
      <c r="J20" s="4">
        <v>10.850158999999998</v>
      </c>
      <c r="K20" s="4">
        <v>11.253814000000004</v>
      </c>
      <c r="L20" s="4">
        <v>11.185404119999999</v>
      </c>
      <c r="M20" s="4">
        <v>11.67452210916923</v>
      </c>
      <c r="N20" s="4">
        <v>12.135738598338463</v>
      </c>
      <c r="O20" s="4">
        <v>12.233894727507691</v>
      </c>
      <c r="P20" s="4">
        <v>11.694818272799997</v>
      </c>
      <c r="Q20" s="4">
        <v>15.837945215999998</v>
      </c>
      <c r="R20" s="4">
        <v>12.7274436792</v>
      </c>
      <c r="S20" s="4">
        <v>9.5421403193142851</v>
      </c>
      <c r="T20" s="4">
        <v>13.261129539428575</v>
      </c>
      <c r="U20" s="4">
        <v>10.946492059542857</v>
      </c>
      <c r="V20" s="4">
        <v>10.585032170297143</v>
      </c>
      <c r="W20" s="4">
        <v>12.260418402411426</v>
      </c>
      <c r="X20" s="4">
        <v>19.340229082525717</v>
      </c>
      <c r="Y20" s="4">
        <v>12.91653228264</v>
      </c>
      <c r="Z20" s="4">
        <v>8.5599091570720169</v>
      </c>
      <c r="AA20" s="4">
        <v>10.991165784601975</v>
      </c>
    </row>
    <row r="21" spans="1:27" x14ac:dyDescent="0.3">
      <c r="A21" s="12" t="s">
        <v>130</v>
      </c>
      <c r="B21" s="4">
        <v>79.766436412233531</v>
      </c>
      <c r="C21" s="4">
        <v>82.976382578111185</v>
      </c>
      <c r="D21" s="4">
        <v>87.529152920330063</v>
      </c>
      <c r="E21" s="4">
        <v>92.131125227126773</v>
      </c>
      <c r="F21" s="4">
        <v>97.722307478855498</v>
      </c>
      <c r="G21" s="4">
        <v>87.770417076066948</v>
      </c>
      <c r="H21" s="4">
        <v>104.49526682595018</v>
      </c>
      <c r="I21" s="4">
        <v>88.368340450769566</v>
      </c>
      <c r="J21" s="4">
        <v>76.701988481340777</v>
      </c>
      <c r="K21" s="4">
        <v>70.31510581160623</v>
      </c>
      <c r="L21" s="4">
        <v>69.859779926569061</v>
      </c>
      <c r="M21" s="4">
        <v>61.284579560382262</v>
      </c>
      <c r="N21" s="4">
        <v>67.139843999999997</v>
      </c>
      <c r="O21" s="4">
        <v>72.898606371373148</v>
      </c>
      <c r="P21" s="4">
        <v>79.569421936286261</v>
      </c>
      <c r="Q21" s="4">
        <v>86.173529345550264</v>
      </c>
      <c r="R21" s="4">
        <v>92.711595680721615</v>
      </c>
      <c r="S21" s="4">
        <v>99.184281352541262</v>
      </c>
      <c r="T21" s="4">
        <v>101.02743365313528</v>
      </c>
      <c r="U21" s="4">
        <v>80.403994186437927</v>
      </c>
      <c r="V21" s="4">
        <v>78.90713341373359</v>
      </c>
      <c r="W21" s="4">
        <v>77.432169457064688</v>
      </c>
      <c r="X21" s="4">
        <v>75.978814066187795</v>
      </c>
      <c r="Y21" s="4">
        <v>74.546782566182756</v>
      </c>
      <c r="Z21" s="4">
        <v>73.135793814771162</v>
      </c>
      <c r="AA21" s="4">
        <v>71.745570160131194</v>
      </c>
    </row>
    <row r="22" spans="1:27" x14ac:dyDescent="0.3">
      <c r="A22" s="12" t="s">
        <v>131</v>
      </c>
      <c r="B22" s="4">
        <v>-440.54703599999993</v>
      </c>
      <c r="C22" s="4">
        <v>-439.98143011999997</v>
      </c>
      <c r="D22" s="4">
        <v>-439.23949581639994</v>
      </c>
      <c r="E22" s="4">
        <v>-438.32890574190793</v>
      </c>
      <c r="F22" s="4">
        <v>-437.39246215365068</v>
      </c>
      <c r="G22" s="4">
        <v>-436.26743340404118</v>
      </c>
      <c r="H22" s="4">
        <v>-435.45951827001994</v>
      </c>
      <c r="I22" s="4">
        <v>-434.80857945501936</v>
      </c>
      <c r="J22" s="4">
        <v>-402.38716797436877</v>
      </c>
      <c r="K22" s="4">
        <v>-342.49489325713773</v>
      </c>
      <c r="L22" s="4">
        <v>-226.34653890442351</v>
      </c>
      <c r="M22" s="4">
        <v>-190.70242531729076</v>
      </c>
      <c r="N22" s="4">
        <v>-167.54527260357207</v>
      </c>
      <c r="O22" s="4">
        <v>-154.6277125963648</v>
      </c>
      <c r="P22" s="4">
        <v>-148.78386873182384</v>
      </c>
      <c r="Q22" s="4">
        <v>-142.42244187829914</v>
      </c>
      <c r="R22" s="4">
        <v>-109.72040839016682</v>
      </c>
      <c r="S22" s="4">
        <v>-171.17333087220044</v>
      </c>
      <c r="T22" s="4">
        <v>-84.826400404520385</v>
      </c>
      <c r="U22" s="4">
        <v>-77.877597749157388</v>
      </c>
      <c r="V22" s="4">
        <v>-81.626048154959008</v>
      </c>
      <c r="W22" s="4">
        <v>-60.632359013710378</v>
      </c>
      <c r="X22" s="4">
        <v>-58.918623430913392</v>
      </c>
      <c r="Y22" s="4">
        <v>-61.205302378309455</v>
      </c>
      <c r="Z22" s="4">
        <v>-55.093919681862054</v>
      </c>
      <c r="AA22" s="4">
        <v>-55.272522482555473</v>
      </c>
    </row>
    <row r="23" spans="1:27" x14ac:dyDescent="0.3">
      <c r="A23" s="12" t="s">
        <v>132</v>
      </c>
      <c r="B23" s="4">
        <v>7931.5778100000007</v>
      </c>
      <c r="C23" s="4">
        <v>7730.0494299999991</v>
      </c>
      <c r="D23" s="4">
        <v>3744.2382200000002</v>
      </c>
      <c r="E23" s="4">
        <v>1571.0175687795172</v>
      </c>
      <c r="F23" s="4">
        <v>1017.9795605616119</v>
      </c>
      <c r="G23" s="4">
        <v>1081.8161048164761</v>
      </c>
      <c r="H23" s="4">
        <v>512.94741999999997</v>
      </c>
      <c r="I23" s="4">
        <v>270.35167999999999</v>
      </c>
      <c r="J23" s="4">
        <v>698.66764999999998</v>
      </c>
      <c r="K23" s="4">
        <v>1193.3861240399999</v>
      </c>
      <c r="L23" s="4">
        <v>1291.6492296576041</v>
      </c>
      <c r="M23" s="4">
        <v>1207.0350395109624</v>
      </c>
      <c r="N23" s="4">
        <v>1388.9285371151136</v>
      </c>
      <c r="O23" s="4">
        <v>1682.0396404707581</v>
      </c>
      <c r="P23" s="4">
        <v>1031.3654495997239</v>
      </c>
      <c r="Q23" s="4">
        <v>1206.9860867414734</v>
      </c>
      <c r="R23" s="4">
        <v>1715.8654619244851</v>
      </c>
      <c r="S23" s="4">
        <v>1827.2480858052181</v>
      </c>
      <c r="T23" s="4">
        <v>1619.7999557483547</v>
      </c>
      <c r="U23" s="4">
        <v>1720.8949386450397</v>
      </c>
      <c r="V23" s="4">
        <v>1798.861644278807</v>
      </c>
      <c r="W23" s="4">
        <v>1945.258144565988</v>
      </c>
      <c r="X23" s="4">
        <v>2102.633859414515</v>
      </c>
      <c r="Y23" s="4">
        <v>2378.7480874338185</v>
      </c>
      <c r="Z23" s="4">
        <v>1891.1019348172881</v>
      </c>
      <c r="AA23" s="4">
        <v>1441.0689067359597</v>
      </c>
    </row>
    <row r="24" spans="1:27" x14ac:dyDescent="0.3">
      <c r="A24" s="12" t="s">
        <v>133</v>
      </c>
      <c r="B24" s="4"/>
      <c r="C24" s="4"/>
      <c r="D24" s="4"/>
      <c r="E24" s="4"/>
      <c r="F24" s="4"/>
      <c r="G24" s="4"/>
      <c r="H24" s="4"/>
      <c r="I24" s="4"/>
      <c r="J24" s="4"/>
      <c r="K24" s="4"/>
      <c r="L24" s="4">
        <v>17.76336723</v>
      </c>
      <c r="M24" s="4">
        <v>8.8487955000000014</v>
      </c>
      <c r="N24" s="4">
        <v>9.1025160000000014</v>
      </c>
      <c r="O24" s="4">
        <v>9.803068460000004</v>
      </c>
      <c r="P24" s="4">
        <v>13.171538184000001</v>
      </c>
      <c r="Q24" s="4">
        <v>19.352667684</v>
      </c>
      <c r="R24" s="4">
        <v>18.473322999999997</v>
      </c>
      <c r="S24" s="4">
        <v>21.611473999999998</v>
      </c>
      <c r="T24" s="4">
        <v>17.856573768000001</v>
      </c>
      <c r="U24" s="4">
        <v>18.2084695</v>
      </c>
      <c r="V24" s="4">
        <v>23.380597183999999</v>
      </c>
      <c r="W24" s="4">
        <v>26.241361700000006</v>
      </c>
      <c r="X24" s="4">
        <v>22.171707809000001</v>
      </c>
      <c r="Y24" s="4">
        <v>24.115364460000002</v>
      </c>
      <c r="Z24" s="4">
        <v>21.429272999678499</v>
      </c>
      <c r="AA24" s="4">
        <v>22.282691369999998</v>
      </c>
    </row>
    <row r="25" spans="1:27" x14ac:dyDescent="0.3">
      <c r="A25" s="12" t="s">
        <v>134</v>
      </c>
      <c r="B25" s="4">
        <v>46.932725102204692</v>
      </c>
      <c r="C25" s="4">
        <v>46.932725102204692</v>
      </c>
      <c r="D25" s="4">
        <v>46.932725102204692</v>
      </c>
      <c r="E25" s="4">
        <v>46.932725102204692</v>
      </c>
      <c r="F25" s="4">
        <v>46.943830733954449</v>
      </c>
      <c r="G25" s="4">
        <v>46.986239219085462</v>
      </c>
      <c r="H25" s="4">
        <v>25.036702523802695</v>
      </c>
      <c r="I25" s="4">
        <v>17.768444143511168</v>
      </c>
      <c r="J25" s="4">
        <v>14.730974048494202</v>
      </c>
      <c r="K25" s="4">
        <v>8.9836030150673132</v>
      </c>
      <c r="L25" s="4">
        <v>7.9787552317023662</v>
      </c>
      <c r="M25" s="4">
        <v>5.6241946234075098</v>
      </c>
      <c r="N25" s="4">
        <v>1.2584357972697391</v>
      </c>
      <c r="O25" s="4">
        <v>0.79546046469595111</v>
      </c>
      <c r="P25" s="4">
        <v>0.40012087204258895</v>
      </c>
      <c r="Q25" s="4"/>
      <c r="R25" s="4"/>
      <c r="S25" s="4"/>
      <c r="T25" s="4"/>
      <c r="U25" s="4"/>
      <c r="V25" s="4"/>
      <c r="W25" s="4"/>
      <c r="X25" s="4"/>
      <c r="Y25" s="4"/>
      <c r="Z25" s="4"/>
      <c r="AA25" s="4"/>
    </row>
    <row r="26" spans="1:27" x14ac:dyDescent="0.3">
      <c r="A26" s="12" t="s">
        <v>135</v>
      </c>
      <c r="B26" s="4">
        <v>26.05</v>
      </c>
      <c r="C26" s="4">
        <v>32.5625</v>
      </c>
      <c r="D26" s="4">
        <v>97.6875</v>
      </c>
      <c r="E26" s="4">
        <v>130.25</v>
      </c>
      <c r="F26" s="4">
        <v>123.7375</v>
      </c>
      <c r="G26" s="4">
        <v>117.22499999999999</v>
      </c>
      <c r="H26" s="4">
        <v>117.22499999999999</v>
      </c>
      <c r="I26" s="4">
        <v>84.662499999999994</v>
      </c>
      <c r="J26" s="4">
        <v>32.5625</v>
      </c>
      <c r="K26" s="4">
        <v>10.42</v>
      </c>
      <c r="L26" s="4">
        <v>7.8150000000000004</v>
      </c>
      <c r="M26" s="4">
        <v>7.8150000000000004</v>
      </c>
      <c r="N26" s="4">
        <v>7.8150000000000004</v>
      </c>
      <c r="O26" s="4">
        <v>7.8150000000000004</v>
      </c>
      <c r="P26" s="4">
        <v>3.9075000000000002</v>
      </c>
      <c r="Q26" s="4"/>
      <c r="R26" s="4"/>
      <c r="S26" s="4"/>
      <c r="T26" s="4"/>
      <c r="U26" s="4"/>
      <c r="V26" s="4"/>
      <c r="W26" s="4"/>
      <c r="X26" s="4"/>
      <c r="Y26" s="4"/>
      <c r="Z26" s="4"/>
      <c r="AA26" s="4"/>
    </row>
    <row r="27" spans="1:27" x14ac:dyDescent="0.3">
      <c r="A27" s="34" t="s">
        <v>136</v>
      </c>
      <c r="B27" s="35">
        <v>18392.414074374512</v>
      </c>
      <c r="C27" s="35">
        <v>17563.72955041939</v>
      </c>
      <c r="D27" s="35">
        <v>13273.528510845081</v>
      </c>
      <c r="E27" s="35">
        <v>10883.214571914108</v>
      </c>
      <c r="F27" s="35">
        <v>9398.0841446381673</v>
      </c>
      <c r="G27" s="35">
        <v>8827.7185281594047</v>
      </c>
      <c r="H27" s="35">
        <v>7294.7370802337027</v>
      </c>
      <c r="I27" s="35">
        <v>5227.5569470243536</v>
      </c>
      <c r="J27" s="35">
        <v>5567.8155748190065</v>
      </c>
      <c r="K27" s="35">
        <v>5822.9143490563756</v>
      </c>
      <c r="L27" s="35">
        <v>6037.161772279147</v>
      </c>
      <c r="M27" s="35">
        <v>6018.1472987906773</v>
      </c>
      <c r="N27" s="35">
        <v>6545.2642393686092</v>
      </c>
      <c r="O27" s="35">
        <v>6838.7806164177164</v>
      </c>
      <c r="P27" s="35">
        <v>5483.2593769185387</v>
      </c>
      <c r="Q27" s="35">
        <v>5657.0255627390161</v>
      </c>
      <c r="R27" s="35">
        <v>6143.5946776518185</v>
      </c>
      <c r="S27" s="35">
        <v>6160.1138363830532</v>
      </c>
      <c r="T27" s="35">
        <v>5949.5017369671059</v>
      </c>
      <c r="U27" s="35">
        <v>5952.4976289919368</v>
      </c>
      <c r="V27" s="35">
        <v>5928.1139421280304</v>
      </c>
      <c r="W27" s="35">
        <v>6014.4467934915901</v>
      </c>
      <c r="X27" s="35">
        <v>6047.1097017164948</v>
      </c>
      <c r="Y27" s="35">
        <v>6159.5000147490391</v>
      </c>
      <c r="Z27" s="35">
        <v>5415.9862246988332</v>
      </c>
      <c r="AA27" s="35">
        <v>4737.1039642225014</v>
      </c>
    </row>
    <row r="29" spans="1:27" x14ac:dyDescent="0.3">
      <c r="AA29" s="46"/>
    </row>
  </sheetData>
  <pageMargins left="0.70866141732283472" right="0.70866141732283472" top="0.74803149606299213" bottom="0.74803149606299213" header="0.31496062992125984" footer="0.31496062992125984"/>
  <pageSetup paperSize="9" orientation="portrait" horizontalDpi="4294967294"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6CE79F5A45EF419927012EAF7BE35C" ma:contentTypeVersion="11" ma:contentTypeDescription="Create a new document." ma:contentTypeScope="" ma:versionID="0b1b632157e792a555ca36450c6c04a2">
  <xsd:schema xmlns:xsd="http://www.w3.org/2001/XMLSchema" xmlns:xs="http://www.w3.org/2001/XMLSchema" xmlns:p="http://schemas.microsoft.com/office/2006/metadata/properties" xmlns:ns2="7fb32492-15eb-48c3-a030-750d023f6313" xmlns:ns3="dfa2e880-84e5-4b16-9227-fca0d3b269ca" targetNamespace="http://schemas.microsoft.com/office/2006/metadata/properties" ma:root="true" ma:fieldsID="859eb2cd2209a0eb9b637126f95db452" ns2:_="" ns3:_="">
    <xsd:import namespace="7fb32492-15eb-48c3-a030-750d023f6313"/>
    <xsd:import namespace="dfa2e880-84e5-4b16-9227-fca0d3b269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b32492-15eb-48c3-a030-750d023f63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a2e880-84e5-4b16-9227-fca0d3b269c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A2D92D-7DF6-4426-A0ED-12D1C31A7A2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ABB0E9B-E6E7-4719-9173-33BA26715CC4}">
  <ds:schemaRefs>
    <ds:schemaRef ds:uri="http://schemas.microsoft.com/sharepoint/v3/contenttype/forms"/>
  </ds:schemaRefs>
</ds:datastoreItem>
</file>

<file path=customXml/itemProps3.xml><?xml version="1.0" encoding="utf-8"?>
<ds:datastoreItem xmlns:ds="http://schemas.openxmlformats.org/officeDocument/2006/customXml" ds:itemID="{4A3829DD-E4AD-4A38-82C1-7AA53BC8E6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b32492-15eb-48c3-a030-750d023f6313"/>
    <ds:schemaRef ds:uri="dfa2e880-84e5-4b16-9227-fca0d3b269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Per aggr source t</vt:lpstr>
      <vt:lpstr>Per aggr source CO2eq</vt:lpstr>
      <vt:lpstr>Per aggr source CFC11eq</vt:lpstr>
      <vt:lpstr>Per gas t</vt:lpstr>
      <vt:lpstr>Per gas t CO2-eq</vt:lpstr>
      <vt:lpstr>Per gas t CFC11-eq</vt:lpstr>
      <vt:lpstr>Per source t</vt:lpstr>
      <vt:lpstr>Per source CO2-eq</vt:lpstr>
      <vt:lpstr>Per source CO2-eq CRF gases</vt:lpstr>
      <vt:lpstr>Per CRF source t</vt:lpstr>
      <vt:lpstr>Per CRF source CO2eq CRF</vt:lpstr>
      <vt:lpstr>Per source t CFC11-eq</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Tom Dauwe</cp:lastModifiedBy>
  <cp:revision/>
  <dcterms:created xsi:type="dcterms:W3CDTF">2021-09-29T14:53:20Z</dcterms:created>
  <dcterms:modified xsi:type="dcterms:W3CDTF">2022-01-27T13:26:41Z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0x0101008F6CE79F5A45EF419927012EAF7BE35C</vt:lpwstr>
  </property>
</Properties>
</file>