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iplomatiebel-my.sharepoint.com/personal/annemarie_vanderavort_diplobel_fed_be/Documents/Documents/klimaat/rapportering/rapportering2021/"/>
    </mc:Choice>
  </mc:AlternateContent>
  <xr:revisionPtr revIDLastSave="14" documentId="8_{B541C534-EA9F-40C3-B8D2-7D01AE1CB98A}" xr6:coauthVersionLast="47" xr6:coauthVersionMax="47" xr10:uidLastSave="{E2D584DB-A519-4599-9756-4CEEA10F7344}"/>
  <bookViews>
    <workbookView xWindow="28680" yWindow="-120" windowWidth="29040" windowHeight="15840" tabRatio="1000" activeTab="1" xr2:uid="{84E2A935-25BC-4E67-B0A0-6AFBCD10F6E7}"/>
  </bookViews>
  <sheets>
    <sheet name="Index" sheetId="11" r:id="rId1"/>
    <sheet name="Annex III Table 1" sheetId="2" r:id="rId2"/>
    <sheet name="Annex III Table 2" sheetId="1" r:id="rId3"/>
    <sheet name="Annex III Table 3" sheetId="13" r:id="rId4"/>
    <sheet name="Annex III Template 1" sheetId="15" r:id="rId5"/>
    <sheet name="Annex IV Template 1" sheetId="16" r:id="rId6"/>
    <sheet name="Annex V Table 1" sheetId="17" r:id="rId7"/>
    <sheet name="Annex V Template 1" sheetId="20" r:id="rId8"/>
    <sheet name="List" sheetId="21" r:id="rId9"/>
  </sheets>
  <definedNames>
    <definedName name="_xlnm.Print_Area" localSheetId="1">'Annex III Table 1'!$A$1:$O$473</definedName>
    <definedName name="_xlnm.Print_Area" localSheetId="2">'Annex III Table 2'!$A$1:$T$77</definedName>
    <definedName name="_xlnm.Print_Area" localSheetId="3">'Annex III Table 3'!$A$1:$M$36</definedName>
    <definedName name="_xlnm.Print_Area" localSheetId="4">'Annex III Template 1'!$A$1:$M$25</definedName>
    <definedName name="_xlnm.Print_Area" localSheetId="5">'Annex IV Template 1'!$A$1:$L$55</definedName>
    <definedName name="_xlnm.Print_Area" localSheetId="6">'Annex V Table 1'!$A$1:$I$36</definedName>
    <definedName name="_xlnm.Print_Area" localSheetId="7">'Annex V Template 1'!$A$1:$I$20</definedName>
    <definedName name="_xlnm.Print_Area" localSheetId="0">Index!$A$1:$M$25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5" i="2" l="1"/>
  <c r="I369" i="2"/>
  <c r="I368" i="2"/>
  <c r="I367" i="2"/>
  <c r="I365" i="2"/>
  <c r="I3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tc={AE6CF2D0-A5A8-4C8D-80D9-0384DDAC349A}</author>
  </authors>
  <commentList>
    <comment ref="A13" authorId="0" shapeId="0" xr:uid="{AE6CF2D0-A5A8-4C8D-80D9-0384DDAC349A}">
      <text>
        <t>[Threaded comment]
Your version of Excel allows you to read this threaded comment; however, any edits to it will get removed if the file is opened in a newer version of Excel. Learn more: https://go.microsoft.com/fwlink/?linkid=870924
Comment:
    I would delete " for which the full amount is shown" "of which oly part of the budget is allocated as climate finance.", since for projects with more than one Rio marker 2, we don't report the full amount and add: Only part of the budget of bilateral projects is reported as climate finance, depending on scores on other Rio markers (for Rio marker 2) and on coëfficiënts used to estimate the climate specific part of the budget (for projects with Rio marker 1, ranging from 5-80%)</t>
      </text>
    </comment>
  </commentList>
</comments>
</file>

<file path=xl/sharedStrings.xml><?xml version="1.0" encoding="utf-8"?>
<sst xmlns="http://schemas.openxmlformats.org/spreadsheetml/2006/main" count="5611" uniqueCount="1200">
  <si>
    <t>Notes:</t>
  </si>
  <si>
    <t>(Add rows as necessary)</t>
  </si>
  <si>
    <t>Common parameters</t>
  </si>
  <si>
    <t>Member State</t>
  </si>
  <si>
    <t>Submission Year</t>
  </si>
  <si>
    <t>Index and general instructions</t>
  </si>
  <si>
    <t>Sheet Index:</t>
  </si>
  <si>
    <t>General instructions</t>
  </si>
  <si>
    <t>Table 1: Provision of support committed and provided of public resources through bilateral and regional channels, including technology development and transfer and capacity building where relevant (1) (2)</t>
  </si>
  <si>
    <t>Channel</t>
  </si>
  <si>
    <t>Recipient</t>
  </si>
  <si>
    <t>Title of activity/ program/ project or other*</t>
  </si>
  <si>
    <t>Funding source</t>
  </si>
  <si>
    <t>Financial instrument</t>
  </si>
  <si>
    <t>Type of support</t>
  </si>
  <si>
    <t>Sector</t>
  </si>
  <si>
    <t>Bilateral/ Regional/ Other (specify)</t>
  </si>
  <si>
    <t>Region/ Country</t>
  </si>
  <si>
    <t>ODA/ OOF/ Other (specify)</t>
  </si>
  <si>
    <t>Grant/ Concessional loan/ Non-concessional loan/ Equity/ Guarantee/ Insurance/ Other (specify)</t>
  </si>
  <si>
    <t>Adaptation/ Mitigation/ Cross-cutting</t>
  </si>
  <si>
    <t>Energy/ Transport/ Industry/ Agriculture/ Forestry/ Water and sanitation/ Cross-cutting/ Other (specify)</t>
  </si>
  <si>
    <t>T/ C/ Both/ N/A</t>
  </si>
  <si>
    <t>The information elements marked with ‘*’ shall be completed as available.</t>
  </si>
  <si>
    <t>The information shall be reported per calendar year (X-1).</t>
  </si>
  <si>
    <t>Amount shall be reported in domestic currency.</t>
  </si>
  <si>
    <t>This information is to be provided as reported to the UN or the Organisation for Economic Cooperation and Development (OECD) in accordance with any internationally agreed information requirements.</t>
  </si>
  <si>
    <t>Member States shall indicate ‘T’ if the activity contributes to technology development and transfer objectives, ‘C’ if it contributes to capacity building objectives, ‘Both’ if cross-cutting and ‘N/A’ if not applicable.</t>
  </si>
  <si>
    <t>Additional information shall be provided, such as a link to relevant program documentation or a description of the project.</t>
  </si>
  <si>
    <r>
      <t>Committed amount (</t>
    </r>
    <r>
      <rPr>
        <b/>
        <sz val="7.7"/>
        <color rgb="FF000000"/>
        <rFont val="Inherit"/>
      </rPr>
      <t>a</t>
    </r>
    <r>
      <rPr>
        <b/>
        <sz val="9.9"/>
        <color rgb="FF000000"/>
        <rFont val="Inherit"/>
      </rPr>
      <t>)</t>
    </r>
  </si>
  <si>
    <r>
      <t>Provided amount (</t>
    </r>
    <r>
      <rPr>
        <b/>
        <sz val="7.7"/>
        <color rgb="FF000000"/>
        <rFont val="Inherit"/>
      </rPr>
      <t>a</t>
    </r>
    <r>
      <rPr>
        <b/>
        <sz val="9.9"/>
        <color rgb="FF000000"/>
        <rFont val="Inherit"/>
      </rPr>
      <t>)</t>
    </r>
  </si>
  <si>
    <r>
      <t>Grant equivalent* (</t>
    </r>
    <r>
      <rPr>
        <b/>
        <sz val="7.7"/>
        <color rgb="FF000000"/>
        <rFont val="Inherit"/>
      </rPr>
      <t>a</t>
    </r>
    <r>
      <rPr>
        <b/>
        <sz val="9.9"/>
        <color rgb="FF000000"/>
        <rFont val="Inherit"/>
      </rPr>
      <t>)(</t>
    </r>
    <r>
      <rPr>
        <b/>
        <sz val="7.7"/>
        <color rgb="FF000000"/>
        <rFont val="Inherit"/>
      </rPr>
      <t>b</t>
    </r>
    <r>
      <rPr>
        <b/>
        <sz val="9.9"/>
        <color rgb="FF000000"/>
        <rFont val="Inherit"/>
      </rPr>
      <t>)</t>
    </r>
  </si>
  <si>
    <r>
      <t>Sub-sector * (</t>
    </r>
    <r>
      <rPr>
        <b/>
        <sz val="7.7"/>
        <color rgb="FF000000"/>
        <rFont val="Inherit"/>
      </rPr>
      <t>c</t>
    </r>
    <r>
      <rPr>
        <b/>
        <sz val="9.9"/>
        <color rgb="FF000000"/>
        <rFont val="Inherit"/>
      </rPr>
      <t>)</t>
    </r>
  </si>
  <si>
    <r>
      <t>Technology transfer/ Capacity Building* (</t>
    </r>
    <r>
      <rPr>
        <b/>
        <sz val="7.7"/>
        <color rgb="FF000000"/>
        <rFont val="Inherit"/>
      </rPr>
      <t>d</t>
    </r>
    <r>
      <rPr>
        <b/>
        <sz val="9.9"/>
        <color rgb="FF000000"/>
        <rFont val="Inherit"/>
      </rPr>
      <t>)</t>
    </r>
  </si>
  <si>
    <r>
      <t>Additional Information* (</t>
    </r>
    <r>
      <rPr>
        <b/>
        <sz val="7.7"/>
        <color rgb="FF000000"/>
        <rFont val="Inherit"/>
      </rPr>
      <t>e</t>
    </r>
    <r>
      <rPr>
        <b/>
        <sz val="9.9"/>
        <color rgb="FF000000"/>
        <rFont val="Inherit"/>
      </rPr>
      <t>)</t>
    </r>
  </si>
  <si>
    <r>
      <t>(</t>
    </r>
    <r>
      <rPr>
        <sz val="7.7"/>
        <color theme="1"/>
        <rFont val="Inherit"/>
      </rPr>
      <t>a</t>
    </r>
    <r>
      <rPr>
        <sz val="11"/>
        <color theme="1"/>
        <rFont val="Inherit"/>
      </rPr>
      <t>)</t>
    </r>
  </si>
  <si>
    <r>
      <t>(</t>
    </r>
    <r>
      <rPr>
        <sz val="7.7"/>
        <color theme="1"/>
        <rFont val="Inherit"/>
      </rPr>
      <t>b</t>
    </r>
    <r>
      <rPr>
        <sz val="11"/>
        <color theme="1"/>
        <rFont val="Inherit"/>
      </rPr>
      <t>)</t>
    </r>
  </si>
  <si>
    <r>
      <t>(</t>
    </r>
    <r>
      <rPr>
        <sz val="7.7"/>
        <color theme="1"/>
        <rFont val="Inherit"/>
      </rPr>
      <t>c</t>
    </r>
    <r>
      <rPr>
        <sz val="11"/>
        <color theme="1"/>
        <rFont val="Inherit"/>
      </rPr>
      <t>)</t>
    </r>
  </si>
  <si>
    <r>
      <t>(</t>
    </r>
    <r>
      <rPr>
        <sz val="7.7"/>
        <color theme="1"/>
        <rFont val="Inherit"/>
      </rPr>
      <t>d</t>
    </r>
    <r>
      <rPr>
        <sz val="11"/>
        <color theme="1"/>
        <rFont val="Inherit"/>
      </rPr>
      <t>)</t>
    </r>
  </si>
  <si>
    <r>
      <t>(</t>
    </r>
    <r>
      <rPr>
        <sz val="7.7"/>
        <color theme="1"/>
        <rFont val="Inherit"/>
      </rPr>
      <t>e</t>
    </r>
    <r>
      <rPr>
        <sz val="11"/>
        <color theme="1"/>
        <rFont val="Inherit"/>
      </rPr>
      <t>)</t>
    </r>
  </si>
  <si>
    <t>(1)</t>
  </si>
  <si>
    <t>(2)</t>
  </si>
  <si>
    <r>
      <t>(</t>
    </r>
    <r>
      <rPr>
        <sz val="7.7"/>
        <rFont val="Inherit"/>
      </rPr>
      <t>a</t>
    </r>
    <r>
      <rPr>
        <sz val="11"/>
        <rFont val="Inherit"/>
      </rPr>
      <t>)</t>
    </r>
  </si>
  <si>
    <r>
      <t>(</t>
    </r>
    <r>
      <rPr>
        <sz val="7.7"/>
        <rFont val="Inherit"/>
      </rPr>
      <t>b</t>
    </r>
    <r>
      <rPr>
        <sz val="11"/>
        <rFont val="Inherit"/>
      </rPr>
      <t>)</t>
    </r>
  </si>
  <si>
    <r>
      <t>(</t>
    </r>
    <r>
      <rPr>
        <sz val="7.7"/>
        <rFont val="Inherit"/>
      </rPr>
      <t>c</t>
    </r>
    <r>
      <rPr>
        <sz val="11"/>
        <rFont val="Inherit"/>
      </rPr>
      <t>)</t>
    </r>
  </si>
  <si>
    <r>
      <t>(</t>
    </r>
    <r>
      <rPr>
        <sz val="7.7"/>
        <rFont val="Inherit"/>
      </rPr>
      <t>d</t>
    </r>
    <r>
      <rPr>
        <sz val="11"/>
        <rFont val="Inherit"/>
      </rPr>
      <t>)</t>
    </r>
  </si>
  <si>
    <r>
      <t>(</t>
    </r>
    <r>
      <rPr>
        <sz val="7.7"/>
        <rFont val="Inherit"/>
      </rPr>
      <t>e</t>
    </r>
    <r>
      <rPr>
        <sz val="11"/>
        <rFont val="Inherit"/>
      </rPr>
      <t>)</t>
    </r>
  </si>
  <si>
    <t>Table 2: Provision of support committed and provided of public financial resources through multilateral channels, including technology development and transfer and capacity building where relevant (1) (2)</t>
  </si>
  <si>
    <t>Multilateral institution</t>
  </si>
  <si>
    <t>Title of activity/ program/ project or other *</t>
  </si>
  <si>
    <t>Recipient*</t>
  </si>
  <si>
    <t>Multilateral Multi- bilateral/ Other (specify)</t>
  </si>
  <si>
    <t>Global/ Regional/ Country</t>
  </si>
  <si>
    <t>Inflow/ Outflow</t>
  </si>
  <si>
    <t>Type of support*</t>
  </si>
  <si>
    <t>Sector*</t>
  </si>
  <si>
    <t>Yes/ No/ N/A</t>
  </si>
  <si>
    <t>Energy/ Transport/ Industry/ Agriculture/ Forestry/ Water and sanitation/ Cross-cutting/ Other</t>
  </si>
  <si>
    <t>This information is to be provided as reported to the UN or OECD in accordance with any internationally agreed information requirements.</t>
  </si>
  <si>
    <t>Member States shall indicate if the amount reported is based on the ‘inflow contribution’ to the multilateral institution or on the ‘outflow share’ of the multilateral institution’s financial resources.</t>
  </si>
  <si>
    <t>Member States shall indicate if the ‘climate-specific’ amount is calculated following the OECD Imputed Multilateral Shares.</t>
  </si>
  <si>
    <t>The OECD-DAC CRS five-digit purpose codes may be used when reporting sub-sector information.</t>
  </si>
  <si>
    <t>Additional information shall be provided, such as a link to relevant program documentation and description of the project.</t>
  </si>
  <si>
    <r>
      <t>(</t>
    </r>
    <r>
      <rPr>
        <sz val="7.7"/>
        <color theme="1"/>
        <rFont val="Inherit"/>
      </rPr>
      <t>f</t>
    </r>
    <r>
      <rPr>
        <sz val="11"/>
        <color theme="1"/>
        <rFont val="Inherit"/>
      </rPr>
      <t>)</t>
    </r>
  </si>
  <si>
    <r>
      <t>(</t>
    </r>
    <r>
      <rPr>
        <sz val="7.7"/>
        <color theme="1"/>
        <rFont val="Inherit"/>
      </rPr>
      <t>g</t>
    </r>
    <r>
      <rPr>
        <sz val="11"/>
        <color theme="1"/>
        <rFont val="Inherit"/>
      </rPr>
      <t>)</t>
    </r>
  </si>
  <si>
    <r>
      <t>Committed Amount (</t>
    </r>
    <r>
      <rPr>
        <b/>
        <sz val="7.7"/>
        <color rgb="FF000000"/>
        <rFont val="Inherit"/>
      </rPr>
      <t>a</t>
    </r>
    <r>
      <rPr>
        <b/>
        <sz val="9.9"/>
        <color rgb="FF000000"/>
        <rFont val="Inherit"/>
      </rPr>
      <t>) (Core/ general)</t>
    </r>
  </si>
  <si>
    <r>
      <t>Provided amount (</t>
    </r>
    <r>
      <rPr>
        <b/>
        <sz val="7.7"/>
        <color rgb="FF000000"/>
        <rFont val="Inherit"/>
      </rPr>
      <t>a</t>
    </r>
    <r>
      <rPr>
        <b/>
        <sz val="9.9"/>
        <color rgb="FF000000"/>
        <rFont val="Inherit"/>
      </rPr>
      <t>) (Core/ general)</t>
    </r>
  </si>
  <si>
    <r>
      <t>Committed Amount (</t>
    </r>
    <r>
      <rPr>
        <b/>
        <sz val="7.7"/>
        <color rgb="FF000000"/>
        <rFont val="Inherit"/>
      </rPr>
      <t>a</t>
    </r>
    <r>
      <rPr>
        <b/>
        <sz val="9.9"/>
        <color rgb="FF000000"/>
        <rFont val="Inherit"/>
      </rPr>
      <t>) (Climate- specific)</t>
    </r>
  </si>
  <si>
    <r>
      <t>Provided amount (</t>
    </r>
    <r>
      <rPr>
        <b/>
        <sz val="7.7"/>
        <color rgb="FF000000"/>
        <rFont val="Inherit"/>
      </rPr>
      <t>a</t>
    </r>
    <r>
      <rPr>
        <b/>
        <sz val="9.9"/>
        <color rgb="FF000000"/>
        <rFont val="Inherit"/>
      </rPr>
      <t>) (Climate- specific)</t>
    </r>
  </si>
  <si>
    <r>
      <t>Grant equivalent * (</t>
    </r>
    <r>
      <rPr>
        <b/>
        <sz val="7.7"/>
        <color rgb="FF000000"/>
        <rFont val="Inherit"/>
      </rPr>
      <t>a</t>
    </r>
    <r>
      <rPr>
        <b/>
        <sz val="9.9"/>
        <color rgb="FF000000"/>
        <rFont val="Inherit"/>
      </rPr>
      <t>)(</t>
    </r>
    <r>
      <rPr>
        <b/>
        <sz val="7.7"/>
        <color rgb="FF000000"/>
        <rFont val="Inherit"/>
      </rPr>
      <t>b</t>
    </r>
    <r>
      <rPr>
        <b/>
        <sz val="9.9"/>
        <color rgb="FF000000"/>
        <rFont val="Inherit"/>
      </rPr>
      <t>)</t>
    </r>
  </si>
  <si>
    <r>
      <t>Inflow/ Outflow * (</t>
    </r>
    <r>
      <rPr>
        <b/>
        <sz val="7.7"/>
        <color rgb="FF000000"/>
        <rFont val="Inherit"/>
      </rPr>
      <t>c</t>
    </r>
    <r>
      <rPr>
        <b/>
        <sz val="9.9"/>
        <color rgb="FF000000"/>
        <rFont val="Inherit"/>
      </rPr>
      <t>)</t>
    </r>
  </si>
  <si>
    <r>
      <t>Imputed multilateral contribution* (</t>
    </r>
    <r>
      <rPr>
        <b/>
        <sz val="7.7"/>
        <color rgb="FF000000"/>
        <rFont val="Inherit"/>
      </rPr>
      <t>d</t>
    </r>
    <r>
      <rPr>
        <b/>
        <sz val="9.9"/>
        <color rgb="FF000000"/>
        <rFont val="Inherit"/>
      </rPr>
      <t>)</t>
    </r>
  </si>
  <si>
    <r>
      <t>Sub- Sector* (</t>
    </r>
    <r>
      <rPr>
        <b/>
        <sz val="7.7"/>
        <color rgb="FF000000"/>
        <rFont val="Inherit"/>
      </rPr>
      <t>e</t>
    </r>
    <r>
      <rPr>
        <b/>
        <sz val="9.9"/>
        <color rgb="FF000000"/>
        <rFont val="Inherit"/>
      </rPr>
      <t>)</t>
    </r>
  </si>
  <si>
    <r>
      <t>Technology transfer/ Capacity building* (</t>
    </r>
    <r>
      <rPr>
        <b/>
        <sz val="7.7"/>
        <color rgb="FF000000"/>
        <rFont val="Inherit"/>
      </rPr>
      <t>f</t>
    </r>
    <r>
      <rPr>
        <b/>
        <sz val="9.9"/>
        <color rgb="FF000000"/>
        <rFont val="Inherit"/>
      </rPr>
      <t>)</t>
    </r>
  </si>
  <si>
    <r>
      <t>Additional Information* (</t>
    </r>
    <r>
      <rPr>
        <b/>
        <sz val="7.7"/>
        <color rgb="FF000000"/>
        <rFont val="Inherit"/>
      </rPr>
      <t>g</t>
    </r>
    <r>
      <rPr>
        <b/>
        <sz val="9.9"/>
        <color rgb="FF000000"/>
        <rFont val="Inherit"/>
      </rPr>
      <t>)</t>
    </r>
  </si>
  <si>
    <t>Title of activity/ program/ project or other</t>
  </si>
  <si>
    <t>Type of public intervention</t>
  </si>
  <si>
    <t>Amount of resources used to mobilise the support*</t>
  </si>
  <si>
    <t>Bilateral/ Regional/ Multilateral</t>
  </si>
  <si>
    <t>Global/ Region/ Country</t>
  </si>
  <si>
    <t>Grant/ Concessional loan/ Non-concessional loan/ Equity/ Guarantee/ Insurance/ Capacity building/ Technology development and transfer/ Other (specify)</t>
  </si>
  <si>
    <t>Energy/ Transport/ Industry/ Agricul-ture/ Forestry/ Water and sanitation/ Cross-cutting/ Other (specify)</t>
  </si>
  <si>
    <t>The OECD-DAC CRS five-digit purpose codes may be used when reporting sub-sectoral information.</t>
  </si>
  <si>
    <t>Table 3: Information on financial support mobilised through public interventions (1) (2)</t>
  </si>
  <si>
    <t>Template 1: Information on financial support mobilised through public interventions per activity (1) (2) to be used in cases where it is impossible for a Member State to fill in Table 3</t>
  </si>
  <si>
    <t>Title of activity/program/project or other</t>
  </si>
  <si>
    <t>1.   Channel</t>
  </si>
  <si>
    <t>2.   Recipient</t>
  </si>
  <si>
    <t>3.   Type of public intervention</t>
  </si>
  <si>
    <t>4.   Type of support</t>
  </si>
  <si>
    <t>5.   Sector</t>
  </si>
  <si>
    <t>9.   Amount of resources used to mobilise the support*</t>
  </si>
  <si>
    <t>Amount shall be reported in domestic currency</t>
  </si>
  <si>
    <r>
      <t>6.   Amount mobilised (</t>
    </r>
    <r>
      <rPr>
        <b/>
        <sz val="7.7"/>
        <color rgb="FF000000"/>
        <rFont val="Inherit"/>
      </rPr>
      <t>a</t>
    </r>
    <r>
      <rPr>
        <b/>
        <sz val="12"/>
        <color rgb="FF000000"/>
        <rFont val="Times New Roman"/>
        <family val="1"/>
      </rPr>
      <t>)</t>
    </r>
  </si>
  <si>
    <r>
      <t>7.   Sub-sector * (</t>
    </r>
    <r>
      <rPr>
        <b/>
        <sz val="7.7"/>
        <color rgb="FF000000"/>
        <rFont val="Inherit"/>
      </rPr>
      <t>b</t>
    </r>
    <r>
      <rPr>
        <b/>
        <sz val="12"/>
        <color rgb="FF000000"/>
        <rFont val="Times New Roman"/>
        <family val="1"/>
      </rPr>
      <t>)</t>
    </r>
  </si>
  <si>
    <r>
      <t>8.   Grant equivalent * (</t>
    </r>
    <r>
      <rPr>
        <b/>
        <sz val="7.7"/>
        <color rgb="FF000000"/>
        <rFont val="Inherit"/>
      </rPr>
      <t>a</t>
    </r>
    <r>
      <rPr>
        <b/>
        <sz val="12"/>
        <color rgb="FF000000"/>
        <rFont val="Times New Roman"/>
        <family val="1"/>
      </rPr>
      <t>)(</t>
    </r>
    <r>
      <rPr>
        <b/>
        <sz val="7.7"/>
        <color rgb="FF000000"/>
        <rFont val="Inherit"/>
      </rPr>
      <t>c</t>
    </r>
    <r>
      <rPr>
        <b/>
        <sz val="12"/>
        <color rgb="FF000000"/>
        <rFont val="Times New Roman"/>
        <family val="1"/>
      </rPr>
      <t>)</t>
    </r>
  </si>
  <si>
    <r>
      <t>10.   Addition information * (</t>
    </r>
    <r>
      <rPr>
        <b/>
        <sz val="7.7"/>
        <color rgb="FF000000"/>
        <rFont val="Inherit"/>
      </rPr>
      <t>d</t>
    </r>
    <r>
      <rPr>
        <b/>
        <sz val="12"/>
        <color rgb="FF000000"/>
        <rFont val="Times New Roman"/>
        <family val="1"/>
      </rPr>
      <t>)</t>
    </r>
  </si>
  <si>
    <t>Qualitative methodological information pursuant to Article 6(2)</t>
  </si>
  <si>
    <t>Template 1: Provision of qualitative methodological information as applicable and other information on definitions and methodologies</t>
  </si>
  <si>
    <t>1.   Climate finance</t>
  </si>
  <si>
    <t>2.   New and additional</t>
  </si>
  <si>
    <t>3.   Developing Country</t>
  </si>
  <si>
    <t>6.   Financial instruments (e.g. grant, concessional loan, non-concessional loan, equity, guarantee, insurance, other (specify))</t>
  </si>
  <si>
    <t>7.   Funding source (ODA, OOF, other)</t>
  </si>
  <si>
    <t>8.   Status (committed and provided)</t>
  </si>
  <si>
    <t>9.   Support mobilised (e.g. (i) Identifying a clear causal link between a public intervention and mobilized private finance, where the activity would not have moved forward, or moved forward at scale, in the absence of the Party’s intervention; (ii) Providing information on the point of measurement (e.g. point of commitment, point of disbursement) of the private finance mobilized as a result of the public intervention, to the extent possible in relation to the type of instrument or mechanism used for the mobilization; (iii) Providing information on the boundaries used to identify finance as mobilized by public intervention)</t>
  </si>
  <si>
    <t>10.   Sector, sub-sector</t>
  </si>
  <si>
    <t>11.   Type of support (climate mitigation/ climate adaptation/ cross-cutting)</t>
  </si>
  <si>
    <t>12.   Public finance/private finance (e.g. in particular where entities or funds are mixed)</t>
  </si>
  <si>
    <t>13.   Application of Rio Markers (coefficients)</t>
  </si>
  <si>
    <t>14.   Determining grant-equivalent component of support provided and support mobilised when grant-equivalent information has been reported</t>
  </si>
  <si>
    <t>15.   Methodologies used to determine figures on support mobilized</t>
  </si>
  <si>
    <t>16.   How double counting was avoided between the resources reported as committed or provided, and the resources used in accordance with Article 6 of the Paris Agreement by the acquiring Party for use towards the achievement of its Nationally Determined Contribution</t>
  </si>
  <si>
    <t>17.   A description of the systems and processes used to identify, track, and report on support committed, provided and mobilised through public interventions</t>
  </si>
  <si>
    <t>18.   A description of the national systems and institutional arrangements for the provision of information on planned provision of support, including information on planned activities related to public-funded technology transfer projects and capacity-building projects for developing countries under the UNFCCC</t>
  </si>
  <si>
    <t>19.   Information, as available, a description of national systems and institutional arrangements for the provision of technology transfer and capacity building support, including on the underlying assumptions, definitions and methodologies used to provide information on technology transfer and capacity-building support</t>
  </si>
  <si>
    <t>20.   Information on channels and barriers encountered, lessons learned and measures to taken to overcome them</t>
  </si>
  <si>
    <t>21.   Information on how it has been sought to ensure that support committed, provided and mobilised through public interventions is in line with the long-term goals of the Paris Agreement</t>
  </si>
  <si>
    <t>22.   Information on how support committed, provided and mobilised is targeted at helping developing countries in their efforts to meet the long-term goals of the Paris Agreement, including by assisting them in efforts to make financial flows consistent with a pathway towards low-greenhouse gas emissions and climate-resilient development</t>
  </si>
  <si>
    <t>23.   Information on how the information provided reflects a progression from previous levels in the provision of sup-port and mobilisation of finance under the Paris Agreement</t>
  </si>
  <si>
    <t>24.   How it seeks to ensure that support provided and mobilized through public interventions effectively addresses the needs and priorities of developing country Parties for the implementation of the Paris Agreement, as identified in country-driven strategies and instruments, such as biennial transparency reports, NDCs and national adaptation plans</t>
  </si>
  <si>
    <t>25.   Information on actions and plans to mobilise additional climate finance as part of the global effort to mobilise climate finance from a wide variety of sources, including on the relationship between the public intervention to be used and the private finance mobilised</t>
  </si>
  <si>
    <t>26.   Information on reporting on multilateral finance, including: (i) Whether the multilateral finance reported is based on the Party’s inflow contribution to a multilateral institution and/or on the Party’s share in the outflow of the multilateral institution; (ii) Whether and how multilateral finance has been reported as climate-specific and how the climate-specific share was calculated, including by, for example, using existing international standards; (iii) Whether multilateral finance has been reported as core/general, with the understanding that the actual climate finance amount it would transfer into depends on the programming choices of the multilateral institutions; (iv) Whether and how multilateral finance has been attributed to the reporting Party.</t>
  </si>
  <si>
    <t>Available information on the planned provision of support pursuant to Article 6(3)</t>
  </si>
  <si>
    <t>Table: Available information on the planned provision of support</t>
  </si>
  <si>
    <t>Year/ period</t>
  </si>
  <si>
    <t>Title of activity/ program/ project</t>
  </si>
  <si>
    <t>Mitigation/ Adaptation/ Cross-cutting</t>
  </si>
  <si>
    <t>Member States shall provide information on the recipient country/region at the preferred level of disaggregation.</t>
  </si>
  <si>
    <t>Where possible, Member States shall provide the amount of support to be provided in domestic currency (recommended to provide face-value on a commitment basis).</t>
  </si>
  <si>
    <t>Additional information shall be provided, such as a link to relevant program documentation, a description of the project, or available information in accordance with Article 9(5) of the Paris Agreement.</t>
  </si>
  <si>
    <r>
      <t>(</t>
    </r>
    <r>
      <rPr>
        <sz val="7.7"/>
        <color rgb="FF000000"/>
        <rFont val="Inherit"/>
      </rPr>
      <t>a</t>
    </r>
    <r>
      <rPr>
        <sz val="12"/>
        <color rgb="FF000000"/>
        <rFont val="Inherit"/>
      </rPr>
      <t>)</t>
    </r>
  </si>
  <si>
    <r>
      <t>(</t>
    </r>
    <r>
      <rPr>
        <sz val="7.7"/>
        <color rgb="FF000000"/>
        <rFont val="Inherit"/>
      </rPr>
      <t>b</t>
    </r>
    <r>
      <rPr>
        <sz val="12"/>
        <color rgb="FF000000"/>
        <rFont val="Inherit"/>
      </rPr>
      <t>)</t>
    </r>
  </si>
  <si>
    <r>
      <t>(</t>
    </r>
    <r>
      <rPr>
        <sz val="7.7"/>
        <color rgb="FF000000"/>
        <rFont val="Inherit"/>
      </rPr>
      <t>c</t>
    </r>
    <r>
      <rPr>
        <sz val="12"/>
        <color rgb="FF000000"/>
        <rFont val="Inherit"/>
      </rPr>
      <t>)</t>
    </r>
  </si>
  <si>
    <r>
      <t>(</t>
    </r>
    <r>
      <rPr>
        <sz val="7.7"/>
        <color rgb="FF000000"/>
        <rFont val="Inherit"/>
      </rPr>
      <t>d</t>
    </r>
    <r>
      <rPr>
        <sz val="12"/>
        <color rgb="FF000000"/>
        <rFont val="Inherit"/>
      </rPr>
      <t>)</t>
    </r>
  </si>
  <si>
    <r>
      <t>Recipient (</t>
    </r>
    <r>
      <rPr>
        <b/>
        <sz val="7.7"/>
        <color rgb="FF000000"/>
        <rFont val="Inherit"/>
      </rPr>
      <t>a</t>
    </r>
    <r>
      <rPr>
        <b/>
        <sz val="9.9"/>
        <color rgb="FF000000"/>
        <rFont val="Inherit"/>
      </rPr>
      <t>)</t>
    </r>
  </si>
  <si>
    <r>
      <t>Projected amount to be provided (</t>
    </r>
    <r>
      <rPr>
        <b/>
        <sz val="7.7"/>
        <color rgb="FF000000"/>
        <rFont val="Inherit"/>
      </rPr>
      <t>b</t>
    </r>
    <r>
      <rPr>
        <b/>
        <sz val="9.9"/>
        <color rgb="FF000000"/>
        <rFont val="Inherit"/>
      </rPr>
      <t>)</t>
    </r>
  </si>
  <si>
    <r>
      <t>Technology transfer/ Capacity Building (</t>
    </r>
    <r>
      <rPr>
        <b/>
        <sz val="7.7"/>
        <color rgb="FF000000"/>
        <rFont val="Inherit"/>
      </rPr>
      <t>c</t>
    </r>
    <r>
      <rPr>
        <b/>
        <sz val="9.9"/>
        <color rgb="FF000000"/>
        <rFont val="Inherit"/>
      </rPr>
      <t>)</t>
    </r>
  </si>
  <si>
    <r>
      <t>Additional Information (</t>
    </r>
    <r>
      <rPr>
        <b/>
        <sz val="7.7"/>
        <color rgb="FF000000"/>
        <rFont val="Inherit"/>
      </rPr>
      <t>d</t>
    </r>
    <r>
      <rPr>
        <b/>
        <sz val="9.9"/>
        <color rgb="FF000000"/>
        <rFont val="Inherit"/>
      </rPr>
      <t>)</t>
    </r>
  </si>
  <si>
    <t>Template 1: Available information on the planned provision of support per activity/program/project to be used in cases where it is impossible for a Member State to fill in Table 1</t>
  </si>
  <si>
    <t>6.   Additional Information (d)</t>
  </si>
  <si>
    <t>5.   Technology transfer/Capacity Building ©</t>
  </si>
  <si>
    <t>4.   Type of support</t>
  </si>
  <si>
    <t>3.   Projected amount to be provided (b)</t>
  </si>
  <si>
    <t>2.   Recipient (a)</t>
  </si>
  <si>
    <t>1.   Year</t>
  </si>
  <si>
    <t>Title of activity/program/project</t>
  </si>
  <si>
    <t>Article 6 of Implementing Regulation (EU) 2020/1208
"Information on financial and technology support provided to developing countries"
Annex III,  Annex IV and Annex 5 tables and templates</t>
  </si>
  <si>
    <t>Annex III Table 1</t>
  </si>
  <si>
    <t>Annex III Table 2</t>
  </si>
  <si>
    <t>Annex III Table 3</t>
  </si>
  <si>
    <t>Annex IV Template 1 (qualitative methodological information)</t>
  </si>
  <si>
    <t>Annex III Template 1 (To be filled in if it is impossible to fill in Annex III Table 3)</t>
  </si>
  <si>
    <t>This template is to be filled in in case it is impossible to fill in Table 3 - This is a free text table.</t>
  </si>
  <si>
    <t>if it is impossible to fill in this table, please use Annex III template 1</t>
  </si>
  <si>
    <t>if it is impossible to fill in this template, please use Annex V template 1</t>
  </si>
  <si>
    <t>This template is to be filled in in case it is impossible to fill in Annex V table - This is a free text table.</t>
  </si>
  <si>
    <t>Lists</t>
  </si>
  <si>
    <t>TT/CB</t>
  </si>
  <si>
    <t>Recipient-multilateral</t>
  </si>
  <si>
    <t>In/outflow</t>
  </si>
  <si>
    <t>IMC</t>
  </si>
  <si>
    <t>channel-mobilised</t>
  </si>
  <si>
    <t>Light yellow: numerical field only</t>
  </si>
  <si>
    <t xml:space="preserve">Very dark yellow: free entry </t>
  </si>
  <si>
    <t>Dark yellow: pre-defined options to be used</t>
  </si>
  <si>
    <t>mitigation</t>
  </si>
  <si>
    <t>cross-cutting</t>
  </si>
  <si>
    <t>T</t>
  </si>
  <si>
    <t>C</t>
  </si>
  <si>
    <t>Both</t>
  </si>
  <si>
    <t>N/A</t>
  </si>
  <si>
    <t>Global</t>
  </si>
  <si>
    <t>Inflow</t>
  </si>
  <si>
    <t>Yes</t>
  </si>
  <si>
    <t>Bilateral</t>
  </si>
  <si>
    <t>Regional</t>
  </si>
  <si>
    <t xml:space="preserve"> Country</t>
  </si>
  <si>
    <t>Outflow</t>
  </si>
  <si>
    <t>No</t>
  </si>
  <si>
    <t>Multilateral</t>
  </si>
  <si>
    <t xml:space="preserve">The five-digit purpose codes introduced by the OECD Development Assistance Committee for reporting to the Creditor Reporting System (DAC CRS) may be used when reporting sub-sector information. </t>
  </si>
  <si>
    <t xml:space="preserve">Further information on these codes is available under http://www.oecd.org/development/financing-sustainable-development/development-finance-standards/purposecodessectorclassification.htm. </t>
  </si>
  <si>
    <t xml:space="preserve">Further information on the calculation of grant equivalents is provided by the OECD under https://www.oecd.org/dac/financing-sustainable-development/modernisation-dac-statistical-system.htm.  </t>
  </si>
  <si>
    <t>The latest OECD Imputed Multilateral Shares are available under http://www.oecd.org/dac/financing-sustainable-development/development-finance-topics/climate-change.htm.</t>
  </si>
  <si>
    <t xml:space="preserve">Member States may consult methodologies developed by the OECD DAC for measuring finance mobilised from the private sector, available under https://www.oecd.org/dac/financing-sustainable-development/development-finance-standards/mobilisation.htm. </t>
  </si>
  <si>
    <t>5. Climate specific</t>
  </si>
  <si>
    <t>4. Core/general</t>
  </si>
  <si>
    <t>adaptation</t>
  </si>
  <si>
    <t xml:space="preserve">Member States may consult methodologies developed by the OECD DAC for measuring finance mobilised from the private sector, available under https://www.oecd.org/dac/financing-sustainable-development/development-finance-standards/mobilisation.htm . </t>
  </si>
  <si>
    <t>Amount mobilised (a)</t>
  </si>
  <si>
    <t>Sub-sector * (b)</t>
  </si>
  <si>
    <t>Grant equivalent* (a) (c )</t>
  </si>
  <si>
    <t>Additional Information * (d)</t>
  </si>
  <si>
    <t>Currency</t>
  </si>
  <si>
    <r>
      <rPr>
        <u/>
        <sz val="11"/>
        <color theme="1"/>
        <rFont val="Calibri"/>
        <family val="2"/>
        <scheme val="minor"/>
      </rPr>
      <t>Notes included above the reporting tables</t>
    </r>
    <r>
      <rPr>
        <sz val="11"/>
        <color theme="1"/>
        <rFont val="Calibri"/>
        <family val="2"/>
        <scheme val="minor"/>
      </rPr>
      <t xml:space="preserve">
Notes in black colour font are the footnotes that are included in the legislation which provide information on how to fill in the tables.
Notes/informatiuon in </t>
    </r>
    <r>
      <rPr>
        <sz val="11"/>
        <color rgb="FFFF0000"/>
        <rFont val="Calibri"/>
        <family val="2"/>
        <scheme val="minor"/>
      </rPr>
      <t xml:space="preserve">red font </t>
    </r>
    <r>
      <rPr>
        <sz val="11"/>
        <color theme="1"/>
        <rFont val="Calibri"/>
        <family val="2"/>
        <scheme val="minor"/>
      </rPr>
      <t xml:space="preserve">inform about optional practical guidance for reporting and/or sources of information that may be useful.
</t>
    </r>
    <r>
      <rPr>
        <u/>
        <sz val="11"/>
        <color theme="1"/>
        <rFont val="Calibri"/>
        <family val="2"/>
        <scheme val="minor"/>
      </rPr>
      <t>Structure of the template</t>
    </r>
    <r>
      <rPr>
        <sz val="11"/>
        <color theme="1"/>
        <rFont val="Calibri"/>
        <family val="2"/>
        <scheme val="minor"/>
      </rPr>
      <t xml:space="preserve">
Please do not change the structure of this template to avoid errors when the data is uploaded to Reportnet and processed (e.g. do not include new columns, do not delete any columns, do not rearrange any columns or rows, do not add a new sheet, do not delete footnotes).
</t>
    </r>
    <r>
      <rPr>
        <u/>
        <sz val="11"/>
        <color theme="1"/>
        <rFont val="Calibri"/>
        <family val="2"/>
        <scheme val="minor"/>
      </rPr>
      <t>Units to be used for reporting</t>
    </r>
    <r>
      <rPr>
        <sz val="11"/>
        <color theme="1"/>
        <rFont val="Calibri"/>
        <family val="2"/>
        <scheme val="minor"/>
      </rPr>
      <t xml:space="preserve">
Please report full values and NOT in ,000 €. 
Please report in your domestic currency.
</t>
    </r>
    <r>
      <rPr>
        <u/>
        <sz val="11"/>
        <color theme="1"/>
        <rFont val="Calibri"/>
        <family val="2"/>
        <scheme val="minor"/>
      </rPr>
      <t>Choices from drop down lists</t>
    </r>
    <r>
      <rPr>
        <sz val="11"/>
        <color theme="1"/>
        <rFont val="Calibri"/>
        <family val="2"/>
        <scheme val="minor"/>
      </rPr>
      <t xml:space="preserve">
In several fields, you can choose an entry from a predefined list. For selecting an entry from such a "drop-down list", either click with the mouse on the small arrow appearing at the right border of the cell, or press "Alt+CursorDown" when you have selected the cell.
</t>
    </r>
    <r>
      <rPr>
        <u/>
        <sz val="11"/>
        <color theme="1"/>
        <rFont val="Calibri"/>
        <family val="2"/>
        <scheme val="minor"/>
      </rPr>
      <t>Coloured fields are used in the tables, their meaning is as follows:</t>
    </r>
    <r>
      <rPr>
        <sz val="11"/>
        <color theme="1"/>
        <rFont val="Calibri"/>
        <family val="2"/>
        <scheme val="minor"/>
      </rPr>
      <t xml:space="preserve">
Light yellow: numerical field only - please enter numbers (i.e. €) in this field
Dark yellow: Please choose an option from a predefined list
Very dark yellow: Free text field
</t>
    </r>
  </si>
  <si>
    <t>Annex V Template 1 (To be filled in if it is impossible to fill in Annex V Table 1)</t>
  </si>
  <si>
    <t>Annex V Table 1</t>
  </si>
  <si>
    <t>MOROCCO</t>
  </si>
  <si>
    <t>Projet de développement de la filière des amandiers dans la région de l'Oriental - PROFAO</t>
  </si>
  <si>
    <t>ODA</t>
  </si>
  <si>
    <t>Grant</t>
  </si>
  <si>
    <t>Adaptation</t>
  </si>
  <si>
    <t>Agriculture, forestry, fishing</t>
  </si>
  <si>
    <t>Agricultural development</t>
  </si>
  <si>
    <t xml:space="preserve">Federal Government, Riomarker 1, implementing agency: Enabel </t>
  </si>
  <si>
    <t>BURUNDI</t>
  </si>
  <si>
    <t>Federal Government, Riomarker 1, implementing agency: NGO Louvain Coopération (ex. Louvain Développement)</t>
  </si>
  <si>
    <t>SOUTH AFRICA</t>
  </si>
  <si>
    <t>Mitigation</t>
  </si>
  <si>
    <t>Agricultural co-operatives</t>
  </si>
  <si>
    <t>Federal Government, Riomarker 1, implementing agency: NGO TRIAS</t>
  </si>
  <si>
    <t>MOZAMBIQUE</t>
  </si>
  <si>
    <t>Water supply and Management contributing to food security in Gaza Province</t>
  </si>
  <si>
    <t>Agricultural water resources</t>
  </si>
  <si>
    <t>GUINEA REPUBLIC</t>
  </si>
  <si>
    <t>Appui au développement agricole dans la zone de Kindia-Mamou</t>
  </si>
  <si>
    <t>SENEGAL</t>
  </si>
  <si>
    <t>Federal Government, Riomarker 1, implementing agency: NGO Le Monde selon les femmes</t>
  </si>
  <si>
    <t>UGANDA</t>
  </si>
  <si>
    <t>Cross-cutting</t>
  </si>
  <si>
    <t>Forestry development</t>
  </si>
  <si>
    <t>Federal Government, Riomarker 1, implementing agency: NGO BOS+ (ex Groenhart//BOS+tropen)</t>
  </si>
  <si>
    <t>ETHIOPIA</t>
  </si>
  <si>
    <t>CONGO (DEMOCRATIC REP.)</t>
  </si>
  <si>
    <t>Federal Government, Riomarker 1, implementing agency: NGO CSA Collectif Stratégies Alimentaires</t>
  </si>
  <si>
    <t>BOLIVIA</t>
  </si>
  <si>
    <t>Federal Government, Riomarker 1, implementing agency: NGO Miel Maya Honing</t>
  </si>
  <si>
    <t>BENIN</t>
  </si>
  <si>
    <t>Federal Government, Riomarker 1, implementing agency: NGO Défi Belgique Afrique</t>
  </si>
  <si>
    <t>HONDURAS REP</t>
  </si>
  <si>
    <t>AgriCord: Farmers Fighting Poverty 2018-2020</t>
  </si>
  <si>
    <t>Federal Government, Riomarker 1, implementing agency: Agricord</t>
  </si>
  <si>
    <t>PHILIPPINES</t>
  </si>
  <si>
    <t>TANZANIA</t>
  </si>
  <si>
    <t>Forestry policy and administrative management</t>
  </si>
  <si>
    <t>Federal Government, Riomarker 1, implementing agency: NGO Centre Scientifique et Médical de l'ULB pour ses Activités de Coopération - CEMUBAC</t>
  </si>
  <si>
    <t>Federal Government, Riomarker 1, implementing agency: NGO Miteinander teilen</t>
  </si>
  <si>
    <t>MALI REP</t>
  </si>
  <si>
    <t>Federal Government, Riomarker 1, implementing agency: NGO Autre Terre (ex-TTMI)</t>
  </si>
  <si>
    <t>Livestock</t>
  </si>
  <si>
    <t>Federal Government, Riomarker 1, implementing agency: NGO Dierenartsen zonder grenzen - DZG</t>
  </si>
  <si>
    <t>Federal Government, Riomarker 1, implementing agency: NGO Eclosio (Ex-ADG)</t>
  </si>
  <si>
    <t>CAMBODIA</t>
  </si>
  <si>
    <t>Programme d’Appui Multisectoriel à la Sécurité Alimentaire et Nutritionnelle dans l’Atacora (AMSANA) : Projet "Pôles de maraîchage professionnel et accès amélioré à un service durable de l'eau potable"</t>
  </si>
  <si>
    <t>Food crop production</t>
  </si>
  <si>
    <t>Federal Government, Riomarker 1, implementing agency: NGO Join For Water (ex-Protos)</t>
  </si>
  <si>
    <t>Federal Government, Riomarker 1, implementing agency: NGO Solidagro (ex Bevrijde Wereld - BW/Terre Nouvelle - TN)</t>
  </si>
  <si>
    <t>NICARAGUA</t>
  </si>
  <si>
    <t>MADAGASCAR DR</t>
  </si>
  <si>
    <t>Federal Government, Riomarker 1, implementing agency: NGO Caritas Belgique Secours international</t>
  </si>
  <si>
    <t>GUATEMALA</t>
  </si>
  <si>
    <t>HAITI</t>
  </si>
  <si>
    <t>PERU</t>
  </si>
  <si>
    <t>Développement des filières du safran et du palmier dattier dans la région de Souss-Massa-Draa</t>
  </si>
  <si>
    <t>COLOMBIA</t>
  </si>
  <si>
    <t>Federal Government, Riomarker 1, implementing agency: NGO Broederlijk Delen - BD</t>
  </si>
  <si>
    <t>RWANDA</t>
  </si>
  <si>
    <t>CUBA</t>
  </si>
  <si>
    <t>Federal Government, Riomarker 1, implementing agency: NGO Oxfam - Solidarité</t>
  </si>
  <si>
    <t>Federal Government, Riomarker 1, implementing agency: NGO Congo-dorpen (ex. CDI - Bwamanda )</t>
  </si>
  <si>
    <t>Programme d’Appui Multisectoriel à la Sécurité Alimentaire et Nutritionnelle dans l’Atacora (AMSANA) : Projet "Amélioration de la sécurité alimentaire et nutritionnelle dans l'Atacora par la promotion du maraîchage et du maïs"</t>
  </si>
  <si>
    <t>Federal Government, Riomarker 1, implementing agency: NGO Iles de Paix</t>
  </si>
  <si>
    <t>BURKINA FASO</t>
  </si>
  <si>
    <t>Federal Government, Riomarker 1, implementing agency: NGO RIKOLTO (ex-VECO)</t>
  </si>
  <si>
    <t>Agricultural policy and administrative management</t>
  </si>
  <si>
    <t>Federal Government, Riomarker 1, implementing agency: NGO Association des Rotary clubs belges pour la coopération au développement (ARCBCD)</t>
  </si>
  <si>
    <t>ECUADOR</t>
  </si>
  <si>
    <t>Federal Government, Riomarker 1, implementing agency: NGO SOS Honger</t>
  </si>
  <si>
    <t>Appui au développement des filières agricoles au Bénin, volet opérationnel (PROFI-VO)</t>
  </si>
  <si>
    <t>Agricultural extension</t>
  </si>
  <si>
    <t>BRAZIL</t>
  </si>
  <si>
    <t>NIGER REP</t>
  </si>
  <si>
    <t>VIETNAM</t>
  </si>
  <si>
    <t>Federal Government, Riomarker 1, implementing agency: APEFE - Association pour la Promotion de l'Education et de la Formation à l'Etranger - APEFE</t>
  </si>
  <si>
    <t>EL SALVADOR</t>
  </si>
  <si>
    <t>Sustainable Agriculture Kigoma Regional Project SAKiRP</t>
  </si>
  <si>
    <t>INDONESIA</t>
  </si>
  <si>
    <t>Appui et accompagnement des groupements d'intérêt économique pour le développement de la filière phoenicicole au niveau des oasis marocaines</t>
  </si>
  <si>
    <t>Federal Government, Riomarker 1, implementing agency: NGO WWF Belgium</t>
  </si>
  <si>
    <t xml:space="preserve">La résilience des communautés face à l'insécurité alimentaire et aux effets du changement climatique est renforcée dans 18 villages des cercles de Koulikoro et Tominian </t>
  </si>
  <si>
    <t>Agricultural land resources</t>
  </si>
  <si>
    <t>Programme d'appui au renforcement de l'élevage et l'économie pastorale au niveau de la région de Koulikoro</t>
  </si>
  <si>
    <t>The Sustainable Trade Initiative (IDH): Phase 2 d'engagement pour un programme de cacao belge durable (3 ans)</t>
  </si>
  <si>
    <t>Agricultural services</t>
  </si>
  <si>
    <t>Federal Government, Riomarker 1, implementing agency: Algemeen Onbepaald ***</t>
  </si>
  <si>
    <t>Appui à l’émergence d’une infrastructure agroindustrielle moderne, compétitive et durable dans le Sine-Saloum - AEI-AGRO-Sine-Saloum</t>
  </si>
  <si>
    <t>Industrial crops/export crops</t>
  </si>
  <si>
    <t>Programme de Développement Agricole dans le District de la Tshopo – Province Orientale - PRODAT</t>
  </si>
  <si>
    <t>Inclusive and sustainable value chain development in the pig and poultry sector - VCD-PPS</t>
  </si>
  <si>
    <t>La sécurité alimentaire, nutritionnelle  et socio-économique des communautés rurales vivant de l'élevage au Niger est améliorée à travers le renforcement des capacités des acteurs de l'élevage</t>
  </si>
  <si>
    <t>Renforcement de manière inclusive et durable des CVA ciblées et leur positionnement sur le marché, en œuvrant à répondre aux goulots d’étranglement clés de celle-ci et à la professionnalisation des agri-entrepreneurs y impliqués. - RCVA</t>
  </si>
  <si>
    <t>Programme de lutte contre l'insécurité alimentaire et la malnutrition au niveau du cercle de Nara</t>
  </si>
  <si>
    <t>Développement de l’Entrepreneuriat Agricole sur l’axe Conakry-Kindia-Mamou - DEA-CKM</t>
  </si>
  <si>
    <t>Programme d'appui au développement de l'élevage  au Niger (PRADEL) - Kiyo, Arziki</t>
  </si>
  <si>
    <t>La sécurité alimentaire et socio-économique des agro-éleveurs de 4 communes de la province de Ngozi est renforcée à travers l’élevage, selon une approche holistique</t>
  </si>
  <si>
    <t>La sécurité alimentaire, nutritionnelle et socio économique des femmes et des hommes est améliorée grâce à des actions intégrées autour de l'élevage familial</t>
  </si>
  <si>
    <t xml:space="preserve">FAO Multipartner Support Programme Mechanism </t>
  </si>
  <si>
    <t>Federal Government, Riomarker 1, implementing agency: VN FAO/ WVO - Food and Agricultural Organisation - PRT -mf</t>
  </si>
  <si>
    <t>Support to the Multi Donor Trust-fund (MDTF) for implementation of the Strategic Plan for Agriculture Transformation 4 (PSTA 4) to promote the commercialization of agricultural value chains</t>
  </si>
  <si>
    <t xml:space="preserve">Awareness raising </t>
  </si>
  <si>
    <t>Promotion of development awareness (non-sector allocable)</t>
  </si>
  <si>
    <t>Federal Government, Riomarker 1, implementing agency: NGO FUCID Fondation Universitaire pour la Coopération Internationale au Développement  FUCID</t>
  </si>
  <si>
    <t>Federal Government, Riomarker 1, implementing agency: NGO  Kiyo (ex. VIC-Kinderrechten)</t>
  </si>
  <si>
    <t>Federal Government, Riomarker 1, implementing agency: NGO Centre tricontinental</t>
  </si>
  <si>
    <t>Federal Government, Riomarker 1, implementing agency: NGO FIAN Belgium (FoodFirst Information and Action Network)</t>
  </si>
  <si>
    <t>"Le retour des paysans congolais" documentaire.Popiul</t>
  </si>
  <si>
    <t>Federal Government, Riomarker 1, implementing agency: Private sector donor country</t>
  </si>
  <si>
    <t>D4D-BE Platform Kindling (2020-2021)</t>
  </si>
  <si>
    <t>Federal Government, Riomarker 1, implementing agency: Close the Gap vzw</t>
  </si>
  <si>
    <t>Federal Government, Riomarker 1, implementing agency: Vereniging van Vlaamse Steden en Gemeenten - VVSG</t>
  </si>
  <si>
    <t>Federal Government, Riomarker 1, implementing agency: NGO Rode Kruis-Vlaanderen Internationaal</t>
  </si>
  <si>
    <t xml:space="preserve">Federal Government, Riomarker 1, implementing agency: NGO Universitair Centrum voor Ontwikkelingssamenwerking UCOS </t>
  </si>
  <si>
    <t>Federal Government, Riomarker 1, implementing agency: NGO CNCD 11.11.11. Centre National de Coopération au Développement</t>
  </si>
  <si>
    <t>D4D-BE Platform Kindling (2019-2020)</t>
  </si>
  <si>
    <t xml:space="preserve">Banking and financial services </t>
  </si>
  <si>
    <t>Business development services</t>
  </si>
  <si>
    <t>Promote private investment in pig and poultry sector - PI-PPS</t>
  </si>
  <si>
    <t>Création d’un environnement favorable au développement des Chaînes de Valeur Ajoutée (CVA) ciblées et à l’innovation. - CCVA</t>
  </si>
  <si>
    <t>Business Partnership Facility (BPF): Facilité financière pour des partenariats avec le secteur privé</t>
  </si>
  <si>
    <t>Urban Development in Rubavu, Musanze and Rwamagana - UrbanDev</t>
  </si>
  <si>
    <t>The Shift: SDG4DEVELOPMENT 2018-2020</t>
  </si>
  <si>
    <t xml:space="preserve">Business </t>
  </si>
  <si>
    <t>Business policy and administration</t>
  </si>
  <si>
    <t xml:space="preserve">Education </t>
  </si>
  <si>
    <t>Education facilities and training</t>
  </si>
  <si>
    <t>Federal Government, Riomarker 1, implementing agency: NGO Sensorial Handicap Cooperation (Irsa)</t>
  </si>
  <si>
    <t>CODEART - 2020-2021 - Amélioration des revenus et du bien-être des populations paysannes par un soutien à la formation technique et à la transformation locale des produits agricoles</t>
  </si>
  <si>
    <t>Vocational training</t>
  </si>
  <si>
    <t>Federal Government, Riomarker 1, implementing agency: NGO Coopération au Développement de l'Artisanat - CODEART</t>
  </si>
  <si>
    <t>SURINAM</t>
  </si>
  <si>
    <t>Upper Secondary Education (modified and includes data from 11322)</t>
  </si>
  <si>
    <t>Federal Government, Riomarker 1, implementing agency: VVOB - Vlaamse Vereniging voor Ontwikkelingssamenwerking en technische Bijstand</t>
  </si>
  <si>
    <t>Teacher training</t>
  </si>
  <si>
    <t>Higher education</t>
  </si>
  <si>
    <t>Federal Government, Riomarker 1, implementing agency: VLIR-UOS - Vlaamse Interuniversitaire Raad</t>
  </si>
  <si>
    <t>KENYA</t>
  </si>
  <si>
    <t>PALESTINE</t>
  </si>
  <si>
    <t>Schools Construction, Rehabilition and Equipment in the oPT (Phase IV)</t>
  </si>
  <si>
    <t>Multiple countries</t>
  </si>
  <si>
    <t>Climate Finance for Private Sector Development</t>
  </si>
  <si>
    <t>Loans and equity</t>
  </si>
  <si>
    <t>Energy</t>
  </si>
  <si>
    <t>Energy generation, renewable sources</t>
  </si>
  <si>
    <t>both</t>
  </si>
  <si>
    <t>Federal Government, Rio marker 2, implenting agency: Belgian Investment Company for Developin Countries (BIO), in 2020 equity in the following funds: Argan Infrastructure Fund, Frontier Energy II, Interact Climate Change Facility (3rd top-up), MGM Sustainable Energy Fund II (MSEF II), Renewable Energy Asia Fund II</t>
  </si>
  <si>
    <t>Institutional Strengthening and Capacity Development in the Energy Sector</t>
  </si>
  <si>
    <t>Energy policy and administrative management</t>
  </si>
  <si>
    <t>Capacity Development of the Ministry of Energy (MIREME) and Conselho National de Electricidade (CNELEC)</t>
  </si>
  <si>
    <t>Private sector participation in the generation of  Electricity from renewable resources (PSPE)</t>
  </si>
  <si>
    <t>Energy generation, renewable sources - multiple technologies</t>
  </si>
  <si>
    <t>Forest Management and woody biomass energy support (FMBE)</t>
  </si>
  <si>
    <t>Biofuel-fired power plants</t>
  </si>
  <si>
    <t>Improving Access to reliable on Grid Electricity Services Households and priority Public Institutions – Phase 3</t>
  </si>
  <si>
    <t>Electric power transmission and distribution (centralised grids)</t>
  </si>
  <si>
    <t>Improving Access to Reliable On-grid Electricity Services for Households and Priority Public Institutions (Phase 2)</t>
  </si>
  <si>
    <t>Prêt d'Etat à Etat - Madagascar - Projet d'installation de trois centrales à énergie solaire d'une capacité totale de 5MW</t>
  </si>
  <si>
    <t>Solar energy for centralised grids</t>
  </si>
  <si>
    <t>Integrated Water Management and urban Development in Relation to Climate Change in Binh Thuan province. (WMBT)</t>
  </si>
  <si>
    <t>Environmental protection</t>
  </si>
  <si>
    <t>Environmental policy and administrative management</t>
  </si>
  <si>
    <t>Biodiversity</t>
  </si>
  <si>
    <t>Technical Support Unit for Water Management and Urban Development in relation to Climate Change in the provinces of Ha Tinh, Ninh Thuan an Binh Thuan (TSU)</t>
  </si>
  <si>
    <t>Integrated Water Management and urban Development in Relation to Climate Change in Ha Tinh Province (WMHT)</t>
  </si>
  <si>
    <t>Integrated Water Management and urban Development in Relation to Climate Change in Ninh Thuan province. (WNHT)
T)</t>
  </si>
  <si>
    <t>ALGERIA</t>
  </si>
  <si>
    <t>Projet de renforcement des compétences dans le domaine de l'environnement (PRCDE)</t>
  </si>
  <si>
    <t>Natural Resources Management for Local Economic Development in Kigoma Region</t>
  </si>
  <si>
    <t>Projet Yangambi, pôle scientifique au service de l'homme et des forêts (Fluxtower)</t>
  </si>
  <si>
    <t>Environmental research</t>
  </si>
  <si>
    <t>Federal Government, Riomarker 1, implementing agency: EU European union earmarked actions</t>
  </si>
  <si>
    <t>Les étudiants étudient dans un environnement résilient grâce à l'augmentation de la capacité de prise de conscience et la participation des générations futures du pays et des membres des communautés en matière de protection de l'environnement et d'adaptation au changement climatique</t>
  </si>
  <si>
    <t>Expertise en coopération technique en appui au dialogue sectoriel pour le secteur de l'environnement au Mali</t>
  </si>
  <si>
    <t>Programme d'appui à la mise en place des entités décentralisées dans la région de Dosso (PAMED II), extension</t>
  </si>
  <si>
    <t xml:space="preserve">Government and civil society </t>
  </si>
  <si>
    <t>Decentralisation and support to subnational government</t>
  </si>
  <si>
    <t>Democratic participation and civil society</t>
  </si>
  <si>
    <t>Federal Government, Riomarker 1, implementing agency: NGO Koepel 11.11.11 ex NCOS</t>
  </si>
  <si>
    <t>Federal Government, Riomarker 1, implementing agency: NGO Solidarité Socialiste - SolSoc - FCD</t>
  </si>
  <si>
    <t>Human rights</t>
  </si>
  <si>
    <t>Federal Government, Riomarker 1, implementing agency: NGO Geneeskunde voor de Derde Wereld - G3W (ex Steunfonds derde wereld)</t>
  </si>
  <si>
    <t>L'utilisation des outils du coaching territorial par la jeunesse de la ville de Dakar, par les groupements économiques du département de Kaolack et par leurs autorités locales respectives, renforce leur ancrage social et le développement de leurs activités.</t>
  </si>
  <si>
    <t xml:space="preserve">Health </t>
  </si>
  <si>
    <t>Health education</t>
  </si>
  <si>
    <t>Federal Government, Riomarker 1, implementing agency: NGO Croix-Rouge de Belgique, Communauté francophone - Activités internationales</t>
  </si>
  <si>
    <t>Health policy and administrative management</t>
  </si>
  <si>
    <t xml:space="preserve">Humanitarian Aid </t>
  </si>
  <si>
    <t>Immediate post-emergency reconstruction and rehabilitation</t>
  </si>
  <si>
    <t>Federal Government, Riomarker 1, implementing agency: Active Learning Network for Accountability and Performance in Humanitarian Action (ALNAP)</t>
  </si>
  <si>
    <t>Federal Government, Riomarker 1, implementing agency: Integrated Regional Information Networks (IRIN)</t>
  </si>
  <si>
    <t>Disaster Prevention &amp; Preparedness</t>
  </si>
  <si>
    <t>Relief co-ordination and support services</t>
  </si>
  <si>
    <t xml:space="preserve">Renforcement des Croix-Rouge malienne et nigérienne à la préparation aux catastrophes et leur capacité à y répondre - MALI - </t>
  </si>
  <si>
    <t>Financement 2020 du  "Disaster Relief Emergency Fund" (DREF) de la Fédération Internationale des Sociétés de la Croix Rouge et du Croissant Rouge (FICR) - FF/2020/04</t>
  </si>
  <si>
    <t>Federal Government, Riomarker 1, implementing agency: International Federation of Red Cross and Red Crescent Societies</t>
  </si>
  <si>
    <t xml:space="preserve">Reducing disaster risks and losses by promoting inclusive and localised humanitarian systems in DRC and Tanzania </t>
  </si>
  <si>
    <t xml:space="preserve">Renforcement des Croix-Rouge malienne et nigérienne à la préparation aux catastrophes et leur capacité à y répondre - NIGER - </t>
  </si>
  <si>
    <t>Federal Government, Riomarker 1, implementing agency: VN WVP/WFP/PAM - World Food Programme - PRT -mf</t>
  </si>
  <si>
    <t xml:space="preserve">Proposition de financement 2020 au Compte d’intervention immédiate (CII) dépendant du Programme Alimentaire Mondial (PAM) – 7.500.000 EUR 
</t>
  </si>
  <si>
    <t>Emergency food assistance</t>
  </si>
  <si>
    <t>Federal Government, Riomarker 1, implementing agency: INGO International Committee of the Red Cross ICRC - ICRC - PRT</t>
  </si>
  <si>
    <t xml:space="preserve">Multisector - Rural development </t>
  </si>
  <si>
    <t>Rural development</t>
  </si>
  <si>
    <t>TOGO,REP</t>
  </si>
  <si>
    <t>Federal Government, Riomarker 1, implementing agency: NGO ADA ZOA Auto-Développement Afrique</t>
  </si>
  <si>
    <t>Maisha Bora - Belgian Food Security Programme for the Districts Longido and Simanjiro - institutional capacity building component &amp; coordination</t>
  </si>
  <si>
    <t>Maisha Bora - Belgian Food Security Programme for the Districts Longido and Simanjiro - nutrition component</t>
  </si>
  <si>
    <t>Expertise en coopération technique (ECT2) pour le programme sectoriel Croissance économique durable et inclusive</t>
  </si>
  <si>
    <t>La résilience des communautés aux risques sanitaires, nutritionnels et de catastrophes dans les 46 villages ciblés des districts de Gakenke, Karongi, Ngororero, Nyabihu et Rutsiro est renforcée</t>
  </si>
  <si>
    <t>Développement des capacités</t>
  </si>
  <si>
    <t xml:space="preserve">Multisector </t>
  </si>
  <si>
    <t>Multisector aid</t>
  </si>
  <si>
    <t>Africa Museum (MRAC-KMMA) - Programme pluriannuel de coopération au développement 2019-2023</t>
  </si>
  <si>
    <t>Research/scientific institutions</t>
  </si>
  <si>
    <t>Federal Government, Riomarker 1, implementing agency: Koninklijk Museum voor Midden-Afrika in Tervuren MRAC/KMMA</t>
  </si>
  <si>
    <t>Population &amp; reproductive health</t>
  </si>
  <si>
    <t>Reproductive health care</t>
  </si>
  <si>
    <t>Asia</t>
  </si>
  <si>
    <t xml:space="preserve">Social services </t>
  </si>
  <si>
    <t>Employment creation</t>
  </si>
  <si>
    <t>Federal Government, Riomarker 1, implementing agency: vakbond - syndicat    IIAV  (chr)</t>
  </si>
  <si>
    <t>Africa</t>
  </si>
  <si>
    <t>Federal Government, Riomarker 1, implementing agency: vakbond - syndicat BIS (lib)</t>
  </si>
  <si>
    <t>Social Protection</t>
  </si>
  <si>
    <t>Federal Government, Riomarker 1, implementing agency: NGO WSM  WereldSolidariteit/Sol.Mondiale - WSMco</t>
  </si>
  <si>
    <t>South America</t>
  </si>
  <si>
    <t>Multisector aid for basic social services</t>
  </si>
  <si>
    <t>COVID-19 - Flagship Social Protection Floors - ILO</t>
  </si>
  <si>
    <t>Social protection and welfare services policy, planning and administration</t>
  </si>
  <si>
    <t>Federal Government, Riomarker 1, implementing agency: UN International Labour Organisation  (ILO/IAO/OIT) - PRT</t>
  </si>
  <si>
    <t xml:space="preserve">Trade, tourism </t>
  </si>
  <si>
    <t>Trade policy and administrative management</t>
  </si>
  <si>
    <t>Federal Government, Riomarker 1, implementing agency: NGO Fairtrade Belgium</t>
  </si>
  <si>
    <t>Projet d'amélioration de la sécurité alimentaire par une gestion durable des ressources en eau - PASAGE</t>
  </si>
  <si>
    <t>Water and sanitation</t>
  </si>
  <si>
    <t>Basic sanitation</t>
  </si>
  <si>
    <t>Prêt d'Etat à Etat - Burkina Faso - Projet d'approvisionnement en eau potable Donsin</t>
  </si>
  <si>
    <t>Basic drinking water supply</t>
  </si>
  <si>
    <t>Federal Government, Riomarker 1, implementing agency: overheid ontvangend land (bvb financ. samenwerking, e.a.)</t>
  </si>
  <si>
    <t>Prêt d'Etat à Etat - Guinée - Projet d'approvisionnement en eau potable de 120 villages ruraux isolés</t>
  </si>
  <si>
    <t>Water supply and sanitation - large systems</t>
  </si>
  <si>
    <t>Prêt d'Etat à Etat - Kenya - Projet d'approvisionnement en eau potable dans le comté de Kaijado</t>
  </si>
  <si>
    <t>Projet d'alimentation en eau potable dans le zone de Kindia et Mamou</t>
  </si>
  <si>
    <t>Appui au Programme de Mise à Niveau Environnementale des Ecoles Rurales (APMNEER, Maroc)</t>
  </si>
  <si>
    <t>Basic drinking water supply and basic sanitation</t>
  </si>
  <si>
    <t>Appui Institutionnel et Opérationnel aux Agences de Bassins Hydrauliques (ABH)</t>
  </si>
  <si>
    <t>Water resources conservation (including data collection)</t>
  </si>
  <si>
    <t>Projet d'Amélioration des Services d'Eau Potable et d'Assainissement en milieu rural (PASEPAR)</t>
  </si>
  <si>
    <t>Projet d'amélioration de l'accès à l'eau potable et à l'assainissement dans la région de Koulikoro (PEPAK)</t>
  </si>
  <si>
    <t>Prêt d'Etat à Etat - Kenya - Projet "Vihiga Cluster water supply"</t>
  </si>
  <si>
    <t>Projet d'extension et de consolidation des systèmes d'approvisionnement en eau potable et d'assainissement dans la province du Sud-Kivu (PROGEAU Sud-Kivu)</t>
  </si>
  <si>
    <t>Amélioration de l'accès durable à l'eau et l'assainissement dans 2 communes au Burundi</t>
  </si>
  <si>
    <t>Pérennisation et professionnalisation de l'accès à l'eau potable, l'hygiène et l'assainissement en Ituri, RDC</t>
  </si>
  <si>
    <t>Amélioration de l'accès à l'eau potable et productive, à l'hygiène et à l'assainissement à Bamako et dans les régions de Koulikoro et Mopti, Mali</t>
  </si>
  <si>
    <t>Improvement of integrated water resources management in 2 catchment areas in Uganda</t>
  </si>
  <si>
    <t>Water and Sanitation Kigoma Regional Project WaSKiRP</t>
  </si>
  <si>
    <t>Amélioration du service public et de la gouvernance de l'eau potable et de l'assainissement dans le Mono-Couffo, Bénin</t>
  </si>
  <si>
    <t>Projet d'appui aux droits à l'accès à l'eau potable et à l'assainissement de la ville de Fada N'gourma (region de l'est)</t>
  </si>
  <si>
    <t>Sanitation - large systems</t>
  </si>
  <si>
    <t>Amélioration de la condition de vie par le développement de deux bassins versants en Haïti</t>
  </si>
  <si>
    <t>VN UNWOMEN (ex UNIFEM) - PRT -mf</t>
  </si>
  <si>
    <t>VN UNDP -  Development Programme - PRT -mf</t>
  </si>
  <si>
    <t>VN WGO/WHO - World Health Organisation - PRT -mf</t>
  </si>
  <si>
    <t>VN UNFPA/FNUAP -  UN Population Fund - PRT -mf</t>
  </si>
  <si>
    <t>VN UNAIDS - Programme on HIV/AIDS - PRT -mf</t>
  </si>
  <si>
    <t>UN OHCHR Office of the High Commissioner for Human Rights - PRT</t>
  </si>
  <si>
    <t>UN International Labour Organisation  (ILO/IAO/OIT) - PRT</t>
  </si>
  <si>
    <t>VN UNICEF - Children's Fund - PRT -mf</t>
  </si>
  <si>
    <t>VN UNEP -  Milieu Programma - PRT -mf</t>
  </si>
  <si>
    <t>African Development Bank (Special Fund) - Afr.DB - Sp.F</t>
  </si>
  <si>
    <t>CGIAR/GCRAI - Consultative Group on International Agricultural Research - PRT -mf</t>
  </si>
  <si>
    <t>Worldbank Group: IDA/AID International Development Association  - PRT -mf</t>
  </si>
  <si>
    <t>Worldbank Group: IDA - Multilateral Debt Relief Initiative (MDRI) - PRT</t>
  </si>
  <si>
    <t>Worldbank Group: IDA - Heavily Indebted Poor Countries Debt Initiative Trust Fund HIPC  - PRT -mf</t>
  </si>
  <si>
    <t>VN UNRWA -  Relief and Works Agency (refugees Palestina) - PRT -mf</t>
  </si>
  <si>
    <t>VN WVP/WFP/PAM - World Food Programme - PRT -mf</t>
  </si>
  <si>
    <t>VN UNHCR -  Office of the  High Commissioner for Refugees - PRT -mf</t>
  </si>
  <si>
    <t>VN OCHA -  Office of Co-ordination of Humanitarian Affairs - PRT -mf</t>
  </si>
  <si>
    <t>Trust Fund of the Montreal Protocol on Substances that Deplete the Ozone Layer - Montreal Protoco -mf</t>
  </si>
  <si>
    <t>Global Environment Facility (GEF/FEM) -mf</t>
  </si>
  <si>
    <t>GEF-LDCF Global Environment Facility - Least Developed Countries Fund</t>
  </si>
  <si>
    <t>European Investment Bank - EIB -mf</t>
  </si>
  <si>
    <t>Europees ontwikkelingsfonds (EOF/EDF/FED) -mf</t>
  </si>
  <si>
    <t>VN FAO/ WVO - Food and Agricultural Organisation - PRT -mf</t>
  </si>
  <si>
    <t>Green Climate Fund (GCF)</t>
  </si>
  <si>
    <t>Club du Sahel</t>
  </si>
  <si>
    <t>Contributions volontaires aux ressources générales d'ONU Femmes 2017-2020</t>
  </si>
  <si>
    <t>Core Funding 2017-2020</t>
  </si>
  <si>
    <t>Voluntary core contribution to WHO 2017-2020</t>
  </si>
  <si>
    <t>Contribution non affectée au FNUAP (contribution aux ressources générales) 2017-2020</t>
  </si>
  <si>
    <t>UNAIDS ONUSIDA voluntary contribution 2017 - 2020</t>
  </si>
  <si>
    <t>Voluntary core contribution to OHCHR 2017-2020</t>
  </si>
  <si>
    <t>ILO- Contributions volontaires pluriannuelles  core - 2017-2020</t>
  </si>
  <si>
    <t>UNICEF Contribution Core pluriannuelle</t>
  </si>
  <si>
    <t>UNEP-Volontary multi-annual core contributions to the Environment Fund - 2017-2018-2019-2020</t>
  </si>
  <si>
    <t>14th Replenishment</t>
  </si>
  <si>
    <t>Core bijdrage aan CGIAR</t>
  </si>
  <si>
    <t>IDA 18</t>
  </si>
  <si>
    <t>IDA MDRI 2018-2020</t>
  </si>
  <si>
    <t>IDA18 HIPC 2018-2026</t>
  </si>
  <si>
    <t>Financement des moyens généraux de l’UNRWA - 2018-2020</t>
  </si>
  <si>
    <t>Financement des moyens généraux du PAM - 2018-2020 - MU/2018/02</t>
  </si>
  <si>
    <t>Financement des moyens généraux de l’UNHCR - 2018-2020 - MU/2018/04</t>
  </si>
  <si>
    <t>Financement des moyens généraux du PAM  - 2018-2020 - BIS - MU/2018/05</t>
  </si>
  <si>
    <t>Voluntary Contribution core OCHA 2018-2020</t>
  </si>
  <si>
    <t>Multilateral Fund for the Implementation of the Montreal Protocol</t>
  </si>
  <si>
    <t>Global Environment Facility - 7th Replenishment</t>
  </si>
  <si>
    <t>Contribution to the Least Developed Countries Fund (LDCF)</t>
  </si>
  <si>
    <t>Fonds Européen de Développement par la voie de la Banque Européenne d'Investissement</t>
  </si>
  <si>
    <t>Core contribution to  European Development Fund -  (EOF/EDF/FED): imputed part for sector "Unspecified (9xxxx)"</t>
  </si>
  <si>
    <t>Assessed Contribution FAO</t>
  </si>
  <si>
    <t xml:space="preserve">Green Climate Fund - GCF </t>
  </si>
  <si>
    <t>15th Replenishment</t>
  </si>
  <si>
    <t>additional voluntary contribution -- COVID-19 new or expanded activity</t>
  </si>
  <si>
    <t>Replenishment Worldbank - IDA19</t>
  </si>
  <si>
    <t>IDA19 MDRI 2021-2024</t>
  </si>
  <si>
    <t>Participation in the 3-yearly replenishment of the International Development Association of the World Bank - To ventilate</t>
  </si>
  <si>
    <t>Participation in  the Highly Indebted Poor Countries (HIPC)  Initiative in order to reduce poor countries' external debt to sustainable levels</t>
  </si>
  <si>
    <t xml:space="preserve">Contributions volontaires au Club du Sahel et de l'Afrique de l'Ouest (OCDE)  </t>
  </si>
  <si>
    <t>Federal Government</t>
  </si>
  <si>
    <t>2021-2024</t>
  </si>
  <si>
    <t>Finance to be provided through climate specific initiatives of several multilateral organisations</t>
  </si>
  <si>
    <t>Green Climate Fund</t>
  </si>
  <si>
    <t xml:space="preserve">Federal Government - subject to approval </t>
  </si>
  <si>
    <t>2021-2023</t>
  </si>
  <si>
    <t>Least Developed Countries Fund</t>
  </si>
  <si>
    <t>Federal Government - committed</t>
  </si>
  <si>
    <t>Least Developed Countries Fund - additional contribution</t>
  </si>
  <si>
    <t>Belgian partner countries</t>
  </si>
  <si>
    <t>Several specific projects to support climate action</t>
  </si>
  <si>
    <t>Programme FBSA Burundi - Louvain Coopération - Projet d'Amelioration Durable de l'Acces aux Semences, aux Intrants et Outillage agricole dans trois communes de la region du Moso - PADASIO</t>
  </si>
  <si>
    <t>Les décideur-euse-s institutionnel-le-s belges font évoluer le cadre légal et les grandes orientations politiques en faveur d'un développement durable et équitable, dans le respect des droits humains, en prenant en compte les enjeux liés au genre et à l'environnement.</t>
  </si>
  <si>
    <t>Labour rights and social dialogue in Asia</t>
  </si>
  <si>
    <t>Améliorer la bonne gouvernance dans la gestion des ressources naturelles et promouvoir l'agro-écologie dans une perspective genre</t>
  </si>
  <si>
    <t>Des décideurs politiques réagissent aux recommandations de réseaux d'intégrer l'approche basée sur les droits et de lui donner la priorité dans leurs politiques</t>
  </si>
  <si>
    <t>Les décideurs politiques sont sensibilisés aux enjeux liés à la mise en œuvre des ODD</t>
  </si>
  <si>
    <t>Contribuer à la coordination d'initiatives de préservation des ressources et de l'écosystème dans le Delta du Saloum pour une plus grande égalité entre les femmes et les hommes</t>
  </si>
  <si>
    <t>Les décideur-euse-s institutionnel-le-s belges font évoluer le cadre légal et les grandes orientations politiques en faveur d'un développement durable et équitable, dans le respect des droits humains, en prenant en compte les enjeux liés au genre et à l'environnement</t>
  </si>
  <si>
    <t>Contribute to good, inclusive local governance through the enhanced digital capacity for smart governance et improved service delivery of SALGA and its member municipalities</t>
  </si>
  <si>
    <t>Sustainable and participatory management of environmental strategic forest areas in the Kabarole district</t>
  </si>
  <si>
    <t>Renforcement des capacités de l’ANCB pour un meilleur accompagnement des Communes dans la promotion de la bonne gouvernance locale</t>
  </si>
  <si>
    <t>L'encouragement et le soutien des activités génératrices de revenus (AGR) dans le secteur d'économie sociale et solidaire (agriculture, élevage et écotourisme) est renforcé par la commune d'Ouled Daoud Zekhanine en collaboration avec les associations de diaspora et en co</t>
  </si>
  <si>
    <t>Des organisations sociales et des acteurs belges de la coopération au développement sont renforcés et se mobilisent afin de faire valoir les droits de l'enfant, le droit à l'alimentation et le droit à la santé, avec un focus sur l'approche basée sur les droits.</t>
  </si>
  <si>
    <t>Local communities utilize ecosystem services thanks to restoration of forest relics and exclosures</t>
  </si>
  <si>
    <t>Améliorer le système coopératif au bénéfice des familles d'agriculteurs, membres de coopératives, pour améliorer la production agricole et sa valorisation dans les zones ciblées des territoires de Béni et Lubero au Nord-Kivu</t>
  </si>
  <si>
    <t>Le mouvement collectif pour la souveraineté alimentaire et le droit à l'alimentation est renforcé et utilise mieux l'approche par les droits humains pour appuyer ses revendications</t>
  </si>
  <si>
    <t>Les acteur-trice-s relais complexifient leur lecture, leur compréhension et leur vision des enjeux liés à la CMS et sensibilisent leurs publics aux thématiques de la CMS</t>
  </si>
  <si>
    <t>La base sociale élargie du consortium s'engage pour faire &gt; accroître le soutien à l’approche basée sur  les droitsdans la coopération au développement.</t>
  </si>
  <si>
    <t>La communauté universitaire et les citoyen-ne-s autour des campus s'informent sur les enjeux mondiaux, en discutent autour d'eux et intègrent progressivement leurs nouvelles convictions dans leur quotidien</t>
  </si>
  <si>
    <t>Dans 3 départements  l’apiculture est devenue une source de revenus durable pour les familles paysannes, dans le respect de l’environnement. Les organisations apicoles sont des organisations d’économie sociale démocratiques, efficaces et autonomes sur le plan financier</t>
  </si>
  <si>
    <t>Les étudiant-e-s et agent-e-s éducatif-ve-s intègrent de manière critique, systémique et interdépendante les enjeux et les thématiques de la CMS dans le cursus, en tenant compte notamment des savoirs et des compétences du Sud</t>
  </si>
  <si>
    <t>Promouvoir le développement de filières agricoles locales par des communautés ancrées durablement dans leur territoire</t>
  </si>
  <si>
    <t>Personas organizadas en una estructura que representan el sector agricultura familiar y empresarialidad de pequeña escala, con énfasis en mujeres y jóvenes, ha sido fortalecida en su desempeño económico y social por su compromiso con el medio ambiente, la igualdad y la sostenibilidad en Honduras (e</t>
  </si>
  <si>
    <t>Les produits et services forestiers, notamment dans leur rôle de tampons dans le changement climatique, sont tangibles et visibles pour les enfants de l’enseignement primaire, de sort qu’ils apprécient l’importance des forêts dans le monde entier.</t>
  </si>
  <si>
    <t>Contribution aux moyens généraux de Active Learning Network for Accountability and Performance in Humanitarian Action - 2018-2020</t>
  </si>
  <si>
    <t>Le monde de l’enseignement intègre et développe une pratique d’ED/ECMS qui participe à éveiller le sens critique des élèves sur les ODD</t>
  </si>
  <si>
    <t>Droit du travail et dialogue social en Afrique</t>
  </si>
  <si>
    <t>Renforcer le système coopératif et favoriser son environnement socio-économique au bénéfice des familles d'agriculteurs impliqués dans les chaînes de valeur du riz organique dans 3 régions des Philippines</t>
  </si>
  <si>
    <t>Sustainable and climate-smart land use (agro-forestry) practices are implemented to ensure ecosystem conservation by farmers associations in Northern Tanzania</t>
  </si>
  <si>
    <t>L'engagement citoyen en faveur de la souveraineté alimentaire, du droit à l'alimentation et de la transition vers des systèmes alimentaires durables est renforcé</t>
  </si>
  <si>
    <t>Les populations rurales améliorent leur sécurité économique, alimentaire et nutritionnelle, en particulier les femmes et les plus vulnérables, par une gestion durable des ressources naturelles. (Résilience accrue face aux aléas climatiques et à la dégradtion des sols).</t>
  </si>
  <si>
    <t>Au sein du monde apicole belge francophone et de ses diverses composantes s’est créé un mouvement de solidarité nord-sud autour d’enjeux communs aux apiculteurs du Nord et du Sud et comportant une dimension environnementale.</t>
  </si>
  <si>
    <t>Au Sud Kivu, 85 organisations paysannes (OP) se sont professionnalisées et ont accru leur autonomie grâce à un accompagnement basé sur un modèle d’agriculture familiale agroécologique.</t>
  </si>
  <si>
    <t>Des élèves en Belgique, quelle que soit leur origine (genre, religion et statut socio-économique), revendiquent leurs droits indivuels et collectifs, et s'engagent en entreprenant des actions solidaires</t>
  </si>
  <si>
    <t>Environmental management of strategic forest areas on a sustainable, inclusive and participatory way</t>
  </si>
  <si>
    <t>Les performances économiques, environnementales et sociales des acteurs de l’agriculture familiale durable et de l’économie sociale au Mali sont renforcées</t>
  </si>
  <si>
    <t xml:space="preserve">Droit au dialogue social en Afrique </t>
  </si>
  <si>
    <t>Les décideurs politiques pertinents au niveau belge(et européen) prennent des décisions de nature à renforcer le cadre de protection et la cohérence des politiques avec le DA et les droits des paysans et à favoriser la transition vers des systèmes alimentaires durables tant au Nord qu'au Sud</t>
  </si>
  <si>
    <t>La communauté universitaire et les citoyen-ne-s autour des campus s'informent sur les enjeux mondiaux, en discutent autour d'eux et intègrent progressivement leurs nouvelles convictions dans leur quotidien .</t>
  </si>
  <si>
    <t>Des OSC et des titulaires de droits contribuent à influencer les détenteurs d'obligations, dans le but d'atteindre un développement alternatif qui investit dans la démocratisation et les droits de l'homme, tout en reconnaissant l'égalité hommes-femmes comme étant un facteur de transformation.</t>
  </si>
  <si>
    <t>La sécurité alimentaire et socio-économique des agro-éleveurs est améliorée dans le Sud Kivu à travers le renforcement des capacités des acteurs de l'élevage</t>
  </si>
  <si>
    <t>Les ménages ruraux des communes de Natitingou (département de l'Atacora), Parakou, Tchaourou et Ndali (département du Borgou) renforcent et équilibrent leurs exploitations familiales autour d’activités agricoles et d’activités génératrices de revenus liées</t>
  </si>
  <si>
    <t>Les enfants avec un handicap visuel ont accès à un enseignement inclusif de qualité dans 4 régions du Sénégal</t>
  </si>
  <si>
    <t>Améliorer l'état de santé des populations les plus vulnérables, tout particulièrement les femmes en âge de reproduction et les enfants de moins de 5 ans, dans le district sanitaire de Mangodara</t>
  </si>
  <si>
    <t>Par le biais de l’influence (expertise, légitimité, mobilisation, lobbying) d’E-F et de différents réseaux et partenariats nord et sud, des décideurs, concernés dans leur fonction politique par la souverainetéalimentaire et indécis quantàses enjeux, prennent connaissance des enjeux,œuvrent pour lim</t>
  </si>
  <si>
    <t>Small-scale family farmers and their family members strengthen their capacities to achieve food sovereignty, to defend their interests and to generate pro-poor growth</t>
  </si>
  <si>
    <t>Los principios de la buena gobernanza local en cuanto a la gestión integral de los recursos hídricos se han puesto en práctica.</t>
  </si>
  <si>
    <t>Dans 7 communes de la région de Fatick (Sénégal), les capacités des détenteurs de droits (OCB/fédérations d’agriculteurs/trices et COGES d’EHA) à faire respecter leur droit à l’alimentation et à l’eau potable, suivant les principes de l’agro-écologie, sont renforcées</t>
  </si>
  <si>
    <t>26 organisations communautaires garantissent le fonctionnement de systèmes autogérés de production agroalimentaire durable et de participation citoyenne avec une approche de genre et intergénérationnelle.</t>
  </si>
  <si>
    <t>Améliorer le système coopératif au bénéfice des familles d'agriculteurs , membres de coopératives, pour améliorer la production agricole et sa valorisation dans 29 communes de 9 provinces</t>
  </si>
  <si>
    <t>360 OP ont amélioré l’accès à une alimentation saine et suffisante ainsi que l’économie familiale de leurs membres à travers la pratique de l’agriculture familiale agroécologique.</t>
  </si>
  <si>
    <t>Las organizaciones de base de hombres y mujeres en la region del Cono Sur de  Cochabamba, Bolivia han exigido con éxito su derecho a la seguridad alimentaria y el acceso a agua basado en los principios de la soberanía alimentaria.</t>
  </si>
  <si>
    <t>Des réseaux d’organisation mutualistes, d’initiatives d’ESS et des mouvements de jeunes, avec l’appui du programme, se structurent, se renforcent et sont en capacité d’améliorer l’accès à des moyens de subsistance durables, d’élargir la protection sociale des communautés qu’elles représentent et qu</t>
  </si>
  <si>
    <t>Des associations de quartiers de Casablanca et des Initiatives de l’Economie Sociale et Solidaire (IESS), avec l’appui du programme, se renforcent sur le plan technique et politique et sont en capacité d’échanger des expériences, de créer des espaces de concertation avec d’autres acteurs pour suivr</t>
  </si>
  <si>
    <t>À travers la valorisation de la souveraineté alimentaire, les communautés d’agriculteurs et de pêcheurs de Mindanao renforcent le développement des conditions de vie rurales résilientes et durables.</t>
  </si>
  <si>
    <t>Les capacités municipales sont renforcées pour soutenir l’économie locale axée sur le marché</t>
  </si>
  <si>
    <t>Les capacités techniques et financières de 3.500 ménages vulnérables de Cibitoke sont renforcées et la mobilisation solidaire de leurs ressources est facilitée pour qu'ils assurent leur sécurité alimentaire et nutritionnelle</t>
  </si>
  <si>
    <t>31 communautés et 8 associations communautaires renforcent leurs systèmes agroécologiques avec le soutien des pouvoirs publics locaux et nationaux et elles mettent en place au sein de leurs organisations une approche soucieuse de l’égalité entre les genres, ainsi qu'intergénérationnelle.</t>
  </si>
  <si>
    <t>218 organisations de producteurs ont acquis des compétences et des capacités organisationnelles, techniques, matérielles et financières nécessaires pour leur professionnalisation et s’investissent dans la valorisation de l’agriculture familiale agroécologique pour la sécurité alimentaire et l’augme</t>
  </si>
  <si>
    <t>Une population vivant en Belgique mobilisée pour un paradigme alternatif mondial</t>
  </si>
  <si>
    <t>1 585 familles paysannes membres d’organisations de base ont renforcé leurs initiatives de production agroécologique et de transformation/commercialisation solidaire et ont contribué avec d’autres à ce que l’État haïtien définisse une politique agricole qui leur soit plus favorable.</t>
  </si>
  <si>
    <t>7 organizaciones de agricultores familiares y microempresarios logran ser sostenibles, empoderando sus socios personal y profesionalmente, especialmente incluyendo a jóvenes y mujeres, impulsando su productividad con participacion en mercados justos, y velando por los intereses de los socios para p</t>
  </si>
  <si>
    <t>Food Sovereignty in Cambodia</t>
  </si>
  <si>
    <t xml:space="preserve">La participación y empoderamiento económico de la membresía de 3 organizaciones debase en los sectores de la agricultura familiar y la empresarialidad de pequeña escala,especialmente para mujeres y jóvenes, en iniciativas inclusivas y respetuosas con el medio ambiente ha aumentada en Huehuetenango </t>
  </si>
  <si>
    <t>Contribuer à un environnement favorable pour l’élevage familial selon une approche One Health pour un monde juste et durable</t>
  </si>
  <si>
    <t>Sustainable and climate-smart land use for ecosystem conservation by farmers</t>
  </si>
  <si>
    <t>Las organizaciones comunitarias y sus miembros fortalecen sus capacidades para el ejercicio de sus derechos a la alimentación, a la gestión de su territorio y recursos naturales en un contexto de cambio climático y al acceso a ingresos suficientes, participando en la toma de d</t>
  </si>
  <si>
    <t>A pool of Philippine CSOs is advocating rights based approaches in development resulting in a strengthened civil society effectively claiming people’s rights</t>
  </si>
  <si>
    <t>Les performances économiques, environnementales et sociales des acteurs de l’agriculture familiale durable et de l’économie sociale au Sénégal sont renforcées</t>
  </si>
  <si>
    <t>Sécurité Alimentaire et Economique au Togo</t>
  </si>
  <si>
    <t>Contribute to the realization of the SDGs in Belgium through a municipal localization of them into a local (municipal) coherent policy of sustainable development</t>
  </si>
  <si>
    <t>Les jeunes et les (jeunes) adultes apportent une réponse orientée vers l'action en contribuant à la production et à la consommation durables.</t>
  </si>
  <si>
    <t>La bonne gouvernance locale concernant la gestion des déchets et la gestion durable des ressources naturelles est renforcée avec la participation de la population locale</t>
  </si>
  <si>
    <t>Les capacités de compréhension et d’action des OSC et du public sur les ODD sont renforcées</t>
  </si>
  <si>
    <t>Des publics cible spécifiques (des employés, des élèves et leurs parents et des comités de pilotage FTG) soutiennent la promotion et l’intégration des principes de Fairtrade, selon une consommation et une production plus durables. </t>
  </si>
  <si>
    <t>Droit à la protection sociale en Asie</t>
  </si>
  <si>
    <t>Contribution aux moyens généraux d'IRIN Association 2018-2020</t>
  </si>
  <si>
    <t>Sécurité alimentaire et économique à Madagascar</t>
  </si>
  <si>
    <t>10 comunidades rurales y de víctimas de Córdoba y 62 comunidades campesinas, indígenas y afrocolombianas del Cauca permanecen en sus territorios donde afianzan sus planes de vida digna</t>
  </si>
  <si>
    <t>2.500 ménages ruraux ont amélioré durablement leurs conditions socio-économiques à travers une agriculture familiale respectueuse de l’environnement, une cohésion sociale renforcée, la promotion de la citoyenneté et l’affiliation à des organisations paysannes renforcées</t>
  </si>
  <si>
    <t>Droit du travail et dialogue social en Amérique Latine</t>
  </si>
  <si>
    <t>The volunteers of RKV-International Cooperation are fully committed to make those that are vulnerable more resilient. </t>
  </si>
  <si>
    <t>Organizaciones de la sociedad civil y titulares de derechos afectados por el modelo de desarrollo actual contribuyen a la incidencia en garantes de derechos, apuntando a un desarrollo alternativo que apuesta por la democratización, los derechos, la justicia ambiental y climática y la justicia socio</t>
  </si>
  <si>
    <t>La población de 3 municipios de las provincias de Santiago de Cuba y Guantánamo (estimada en 126 000 personas) dispone localmente de mayor cantidad y calidad de alimentos agropecuarios producidos por 17 cooperativas de AF.</t>
  </si>
  <si>
    <t>Les enseignants et les directions d'écoles de l'enseignement professionnel inférieur au Suriname ont les compétences nécessaires pour améliorer la qualité de l'enseignement et de l'apprentissage de tous les jeunes dans les écoles, en accordant une attention particulière à l'éducation axée sur l</t>
  </si>
  <si>
    <t>Sécurité Alimentaire et Economique au Bénin</t>
  </si>
  <si>
    <t>Les bénéficaires augmentent leurs revenus durablement, par l'utilisation du potentiel agricole et d'élevage, afin d'ameliorer l'accès aux services de base, prioritairement à la santé.</t>
  </si>
  <si>
    <t>Les populations d'agriculteurs familiaux améliorent leurs revenus en mettant en place des systèmes de gestion durable des ressources de leurs terroirs</t>
  </si>
  <si>
    <t>A pool of Philippine CSOs is advocating rights based approaches in development resulting in a strengthened civil society effectively claiming people's rights</t>
  </si>
  <si>
    <t>15 communautés rurales au Burkina Faso ont amélioré leur capacité à faire respecter leur droit à la sécurité alimentaire et à l’eau, basé sur les principes de l’agro-écologie et ont pris l’engagement pour défendre leurs intérêts</t>
  </si>
  <si>
    <t>La sécurité alimentaire, les revenus et le bien-être des femmes et des hommes très vulnérables appuyés par le projet sont améliorés</t>
  </si>
  <si>
    <t>Les performances économiques, environnementales et sociales des acteurs de l’agriculture familiale durable et de l’économie sociale au Pérou sont renforcées</t>
  </si>
  <si>
    <t>Programme multi-acteurs FBSA au Bénin: Frais de préparation, de suivi et d'évaluation</t>
  </si>
  <si>
    <t>Enhancing the capacity of local governments in South Africa to contribute to the implementation of the integrated waste management policies respecting the principles of good local governance (Bergrivier, Nquthu, Witzenberg)</t>
  </si>
  <si>
    <t>Les étudiants de l’enseignement supérieur flamand s’affirment en tant que citoyens du monde conscients et s’engagent pour la solidarité mondiale.</t>
  </si>
  <si>
    <t>90 organisations communautaires de base, développent des systèmes agricoles durables et renforcent leur rôle comme acteur du développement local</t>
  </si>
  <si>
    <t>Les performances économiques, environnementales et sociales des acteurs de l’agriculture familiale durable et de l’économie sociale au Burkina Faso sont renforcées</t>
  </si>
  <si>
    <t>La résilience des populations vulnérables des 15 villages de la commune rurale de Kiéché face aux vulnérabilités sous-jacentes et au changement climatique est améliorée</t>
  </si>
  <si>
    <t>La résilience des communautés face aux risques sanitaires, environnementaux et sociaux est renforcée dans les 3 provinces ciblées</t>
  </si>
  <si>
    <t>Fortalecer las capacidades institucionales de los actores claves de la buena gobernanza local para impulsar iniciativas que promuevan la economía local con responsabilidad ambiental.</t>
  </si>
  <si>
    <t>Les agriculteurs familiaux deviennent des entrepreneurs et des fournisseurs fiables de riz, de sésame et de niébé, recherchés pour la qualité de leurs produits qui sont compétitifs.</t>
  </si>
  <si>
    <t>3 communes rurales dans les cercles de Koro et de Bandiagara (Mali) ont amélioré leur droit à l’alimentation et à l'eau, selon les principes agro-écologiques, et ont pris l’engagement pour défendre leurs intérêts</t>
  </si>
  <si>
    <t>Las familias campesinas fortalecen sus capacidades para el ejercicio de sus derechos económicos, sociales, culturales y ambientales, con fin de vivir dignamente de la agricultura familiar y de otras actividades vinculadas al desarrollo sostenible de sus territorios, bajo enfoq</t>
  </si>
  <si>
    <t>Les bénéficiaires (ho, fe, enf) augmentent et diversifient leurs revenus durablement, par l'utilisation du potentiel agricole et d'élevage, afin d’amériorer l’accès aux services de base, prioritairement la santé</t>
  </si>
  <si>
    <t>28.000 agricultures familiales accompagnées deviennent viables, soucieuses de l’environnement et intégrées dans des chaînes de valeur à fort impact social portées par des mouvements paysans autonomes, capables d’influencer les politiques</t>
  </si>
  <si>
    <t xml:space="preserve">Pueblos Indígenas Originarios y Campesinos y otras organizaciones de la sociedad civil en el Chaco, en Tierras Altas y a nivel nacional ejercen sus derechos individuales y colectivos, protegen y gestionan sus territorios y recursos naturales y recuperan, fortalecen y aplican alternativas al modelo </t>
  </si>
  <si>
    <t>La sécurité alimentaire, nutritionnelle et économique des ménages vulnérables des cercles de Kati et Koulikoro est améliorée grâce a des actions intégrées et concertées autour de l'élevage familial</t>
  </si>
  <si>
    <t>Sécurité Alimentaire et Economique RDC</t>
  </si>
  <si>
    <t>Les performances économiques, environnementales et sociales des acteurs de l’agriculture familiale durable et de l’économie sociale en Equateur sont renforcées</t>
  </si>
  <si>
    <t>Les ménages du plateau de Thiès et de la Vallée du Grand Baobolong et leurs membres participent de manière équitable à une société civile forte, ont amélioré leur résilience et souveraineté alimentaire et contribuent à une bonne gouvernance de l’environnement et des ressources naturelles.</t>
  </si>
  <si>
    <t>10 MBOs have been strengthened and contribute to a more inclusive, sustainable livelihood of small-scale entrepreneurs by creating a prosperous sector climate, respecting the environment.</t>
  </si>
  <si>
    <t>Développement des opportunités économiques des femmes rurales par un renforcement de leur pouvoir d’agir politique et économique dans la filière laitière locale et la gouvernance foncière.</t>
  </si>
  <si>
    <t>Comunidades rurales en las Provincias Altas de Cusco y Apurimac controlan, gestionan y defienden su territorio e implementan alternativas de Buen Vivir.</t>
  </si>
  <si>
    <t>Comunidades rurales campesinas e indígenas en el occidente de Guatemala mejoran su gestión y la defensa de los bienes naturales para el buen vivir en los territorios, con justicia de genero/generacional y pertinencia cultural.</t>
  </si>
  <si>
    <t>Les capacités de 6000 ménages vulnérables de Gakenke et Nyagatare sont renforcées en vue d'améliorer durablement leur situation alimentaire et nutritionnelle.</t>
  </si>
  <si>
    <t>Les ménages ruraux des zones de Dialakoto, Diossong et Mont Rolland développent des modèles d’exploitations familiales durables (économiquement, socialement, écologiquement) intégrant les initiatives économiques des jeunes et des femmes</t>
  </si>
  <si>
    <t>Les 4 partenaires OM ont amélioré leurs capacités de gestion et de gouvernance, ont renforcé leur autonomie financière et ont facilité l’accès de leurs membres, agriculteurs familiaux et entrepreneurs à petite échelle, à des services de qualité afin qu’ils soient capables de développer des microent</t>
  </si>
  <si>
    <t>Les communautés rurales du Nord-Burkina engagées dans l’agriculture familiale, sont souveraines sur le plan alimentaire, défendent leurs droits et poursuivent leurs propres ambitions de développement et leur bien-être social dans le respect de l’environnement et des principes de bonne gouvernance e</t>
  </si>
  <si>
    <t>2000 paysan(ne)s impliqué(e)s dans les chaines de valeur riz, lait et soja obtiennent de l’Etat, des autorités locales et des acteurs du marché des conditions et politiques agricoles qui leurs sont favorables</t>
  </si>
  <si>
    <t>Les agriculteurs familiaux deviennent des entrepreneurs et des fournisseurs fiables de riz, de bananes biologiques et sésame, recherhés pour la qualité de leurs produits qui sont compétitifs.</t>
  </si>
  <si>
    <t>Des responsables politiques aux niveaux belge, européen et international sont influencés en faveur du développement durable et du respect des droits de l'homme et du droit international dans les pays partenaires</t>
  </si>
  <si>
    <t>Mejorar y conservar los beneficios económicos y ambientales del bosque a traves del establecimiento de sistemas agroforestales y agroecológicos en comunidades indígenas, campesinas y organizaciones funcionales en 2 zones de intervención (1-Norte Amazónico de La Paz; 2-Región Chiqu</t>
  </si>
  <si>
    <t>La sécurité alimentaire et socio-économique des agro-pasteurs dans le Karamoja est améliorée grâce à l'optimisation de l'élevage et la diversification des moyens de subsistance en Ouganda de l'Est</t>
  </si>
  <si>
    <t>Des plateformes d’organisations de citoyens, des organisations mutualistes, des initiatives d’économie sociale et solidaire et leurs réseaux, avec l’appui du programme, se structurent, se renforcent et sont en capacité d’impulser un engagement citoyen fort en faveur du respect de la Constitution et</t>
  </si>
  <si>
    <t>Desarrollar sustentabilidad e inclusividad en las cadenas de cacao, café y frutas/hotalizas en Ecuador, mejorando la calidad de vida de los pequeños agricultores organizados, a través de une efectiva vinculación al mercado (nacional e internacional) con alimentos de calidad y una activa participaci</t>
  </si>
  <si>
    <t>Sustained use of sufficient safe water et sanitation facilities, as well as sustained safe hygiene attitudes et practices by the target population by 2021.</t>
  </si>
  <si>
    <t>Des réseaux d’organisations mutualistes, d’(IESS) Initiatives de l’Economie Sociale et Solidaire (transformatrices-teurs / restauratrices-teurs) ainsi que des fédérations syndicales du secteur de l’alimentation, avec l’appui du programme, se structurent, se renforcent et sont en capacités d’amélior</t>
  </si>
  <si>
    <t>Les consommateurs (au niveau de la demande), les entreprises actives dans la vente des produits Fairtrade (au niveau de l’offre) et les autorités publiques (au niveau de la règlementation) adaptent leurs comportements et leurs pratiques. De cette façon, ils contribuent activement à un meilleur accès</t>
  </si>
  <si>
    <t>Desarrollar sostenibilidad e inclusividad en los subsectores de cacao, café y hortalizas, para mejorar la calidad de vida de pequeños productores en Honduras</t>
  </si>
  <si>
    <t>L’usage conscient direct et indirect de l’eau dans une perspective mondiale est amélioré dans 5 communes en Flandres, y inclus les écoles, les organisations de la société civile, les entreprises et les citoyens, et les expériences et points de vue ont été partagées avec les autres acteurs de dévelop</t>
  </si>
  <si>
    <t>57.780 rural livelihoods in Lango and Rwenzori regions live a dignified life with improved food security and income through more resilient agr-ecological family farming and commercialisation.</t>
  </si>
  <si>
    <t>Seguridad Alimentaria y Económica en Bolivia</t>
  </si>
  <si>
    <t>Increase equal opportunities for men, women and young people in 3 member-based organisations in order to develop their economic and organisational activities in a sustainable and environmentally-conscious manner, thus inspiring others, promoting solidarity and improving the livelihood of FFs and SS</t>
  </si>
  <si>
    <t xml:space="preserve">5 organisations de membres d'agriculteurs familiaux et des petits entrepreneurs renforcées profesionnalement et socialement, améliorent leur performance organisationnelle et le contexte commercial, social et environnemental de leurs membres.  </t>
  </si>
  <si>
    <t>Plus d'enfants avec un handicap sensoriel ont accès à un enseignement inclusif de qualité durant toute leur scolarité au Burkina Faso</t>
  </si>
  <si>
    <t>Promouvoir la création d’emplois et de revenus durables en appuyant les initiatives privées porteuses d’emplois et en renforçant les capacités humaines et institutionnelles des structures d’encadrement des partenaires du monde du travail et de la formation professionnelle dans les départements géog</t>
  </si>
  <si>
    <t>Les performances économiques, environnementales et sociales des acteurs de l’agriculture familiale durable et de l’économie sociale en Ouganda sont renforcées</t>
  </si>
  <si>
    <t>Placer la coopération entre agriculteurs familiaux dans les priorités sociales et politiques</t>
  </si>
  <si>
    <t>Fortalecimiento de productores en manejo forestal y gestión de cadena de valor de productos forestales</t>
  </si>
  <si>
    <t>10 organizaciones de agricultores familiares y microempresarios logran ser sostenibles, empoderando sus socios personal y profesionalmente, especialmente incluyendo a jóvenes y mujeres, impulsando su productividad con participación en mercados justos, velando por los intereses de los socios para pr</t>
  </si>
  <si>
    <t>Programme d'Appui à l'Elevage (PRADEL) au Niger, expertise en coopération technique</t>
  </si>
  <si>
    <t>Les performances économiques, environnementales et sociales des acteurs de l’agriculture familiale durable et de l’économie sociale en Ethiopie sont renforcées</t>
  </si>
  <si>
    <t>CSOs, in collaboration with right- holders affected by the current development model, contribute in influencing the duty-bearers in order to promote alternative development which focuses on ecological justice and rights, and acknowledges gender equality as a factor of transformation</t>
  </si>
  <si>
    <t>Droit à la protection sociale en Afrique Centrale</t>
  </si>
  <si>
    <t>Des cadres législatifs institutionnels et certaines pratiques des entreprises, liées aux rapports Nord-Sud, deviennent plus inclusives, cohérentes, redevables et durables et prennent en compte l’impact sur les inégalités de genre.</t>
  </si>
  <si>
    <t xml:space="preserve">SO (English) Fruits and vegetables, Rice, Tea, and Cocoa in Vietnam produced in safe and sustainable ways and marketed through viable, competitive and efficient chains benefitting smallholder producers </t>
  </si>
  <si>
    <t>Les réseaux d’organisations de la société civile augmentent leur influence sur la décision politique en faveur d’une gestion durable des ressources naturelles</t>
  </si>
  <si>
    <t>4.200 ménages agricoles dans les provinces de Kwilu et Kasai Oriental améliorent leurs conditions de vie à travers l’agriculture familiale durable et à travers l’émergence d’un mouvement paysanne autonome et performant qui exerce une influence sur les politiques</t>
  </si>
  <si>
    <t>Desarrollar sustentabilidad e inclusividad en las cadenas de cacao y café en Perú, mejorando la calidad de vida de los pequeños agricultores organizados, a través de una efectiva vinculación al mercado (nacional e internacional)</t>
  </si>
  <si>
    <t>Mitigación de la deforestación mediante el mejoramiento de los medios de vida a través de cadenas de valor sostenibles de productos agroforestales</t>
  </si>
  <si>
    <t>Trias veut renforcer six Organisations Paysannes au niveau départemental/provincial de producteurs de riz, d'oignons et d’étuveuses de riz ainsi que leurs plateformes nationales ; Trias veut voir des organisations fortes et durable~qui prennent part dans la société et qui arrivent à fournir des se</t>
  </si>
  <si>
    <t>La sécurité alimentaire et socio-économique des agro-éleveurs de 3 districts de la province du Sud est renforcée à travers l'élevage, selon une approche holistique</t>
  </si>
  <si>
    <t>Programme d’appui à la résilience des populations vulnérables aux risques de catastrophe (PRRC) – Burundi, Niger, RDC  - BURUNDI</t>
  </si>
  <si>
    <t>Horticultural and grains food chains in 3 regions of Uganda are sustainable, competitive and inclusive for smallholder farmers</t>
  </si>
  <si>
    <t>Fortalecimiento de comunidades y manejo inclusivo y participativo del bosque y sus recursos</t>
  </si>
  <si>
    <t>Les performances économiques, environnementales et sociales des acteurs de l’agriculture familiale durable et de l’économie sociale en Tanzanie sont renforcées</t>
  </si>
  <si>
    <t>Les performances économiques, environnementales et sociales des acteurs de l’agriculture familiale durable et de l’économie sociale en RDC sont renforcées</t>
  </si>
  <si>
    <t>Les agriculteurs familiaux deviennent des entrepreneurs et des fournisseurs fiables de riz, et de sésame, recherchés pour la qualité de leurs produits qui sont compétitifs</t>
  </si>
  <si>
    <t xml:space="preserve"> Des Unions/Fédérations d’organisations mutualistes, de syndicats et de coopératives agricoles et leurs membres respectifs, avec l’appui du programme, se structurent, se renforcent et sont en capacités d’améliorer l’accès à des moyens de subsistance durables, d’élargir la protection sociale des com</t>
  </si>
  <si>
    <t>Les capacités de résilience des populations face aux risques de catastrophes et aux épidémies en améliorant la préparation aux catastrophes, les pratiques d’hygiène et l’accès durable des communautés aux infrastructures d’assainissement de base sont renforcées dans les zones lacustres des Aguégués,</t>
  </si>
  <si>
    <t>La croissance des entreprises agroalimentaires féminines a été améliorée dans les zones et filières ciblées par le Programme</t>
  </si>
  <si>
    <t>Droit à la protection sociale en Amérique latine</t>
  </si>
  <si>
    <t>Personas en los sectores de la agricultura familiar y la empresarialidad de pequeña escala, con énfasis en mujeres y jóvenes, que pertenecen a 4 organizaciones comprometidas con la igualdad, la sostenibilidad y el medio ambiente, han sido fortalecidas en su desempeño económico y social en El Salvad</t>
  </si>
  <si>
    <t xml:space="preserve">Sthrenghtened social enterprises led by family farmers and small scale entrepeneurs building local economies and promoting inclusive growth and gender equality, while adressing the impact of climate change, in Bicol region and Metro Manila and surounding provinces, </t>
  </si>
  <si>
    <t>Campesinos/as productores de 45 grupos de 13 municipios, en particular mujeres, aumentan sus ingresos sobre la base de una producción sostenible y la mejora de la comercialización de sus productos.</t>
  </si>
  <si>
    <t>La résilience des populations et en particulier des femmes des communautés du département de Thiès et Tivaouane est renforcée à travers la promotion de modes de vie sains et sûrs.</t>
  </si>
  <si>
    <t>La sécurité alimentaire et nutritionnelle de 765 ménages vulnérables ruraux des départements de Grande-Anse, du Sud, du Sud-Est et de l'Ouest est améliorée de façon durable</t>
  </si>
  <si>
    <t>La formation en alternance de qualité, inclusive et équitable, accessible aux jeunes femmes et hommes rwandais, répondant aux besoins en compétences de l’économie rwandaise croissante, est initiée dans les filières de transformation agroalimentaire et/ou beauté/mode.</t>
  </si>
  <si>
    <t>Trias wants to see 10 inclusive, result oriented and sustainable MBOs providing inclusive quality services to their members; socially and economically empowering them, and effectively representing them in Ugandan society</t>
  </si>
  <si>
    <t>L'utilisation durable de suffisamment d'installations d'eau et d'assainissement sures ainsi que des attitudes et pratiques d'hygiene sures et durables dans la population cible d'ici 2021.</t>
  </si>
  <si>
    <t>Desarrollar sostenibilidad e inclusividad en los subsectores de cacao, café y hortalizas, para mejorar la calidad de vida de pequeños productores en Nicaragua</t>
  </si>
  <si>
    <t>Strengthening food and nutrition security of targeted households and communities vulnerable to climate change hazards, marginalization and distress migration through promotion of climate-smart agriculture and diversified livelihoods in the districts of Irob and Enderta (Eastern and Southeastern Tig</t>
  </si>
  <si>
    <t>Les citoyen-ne-s touché-e-s par notre programme adoptent davantage de comportements en faveur d’un modèle de société plus solidaire et plus juste pour les populations du Sud et du Nord.</t>
  </si>
  <si>
    <t>Les performances économiques, environnementales et sociales des acteurs de l’agriculture familiale durable et de l’économie sociale en Bolivie sont renforcées</t>
  </si>
  <si>
    <t>Fortalecimiento de OSC en manejo inclusivo y participativo de recursos forestales</t>
  </si>
  <si>
    <t>Droit à la protection sociale en Afrique de l'Ouest</t>
  </si>
  <si>
    <t>Horticulture and grains food chains in 4 regions of Tanzania are sustainable and inclusive for smallholfers farmers</t>
  </si>
  <si>
    <t>Programme d’appui à la résilience des populations vulnérables aux risques de catastrophe (PRRC) – Burundi, Niger, RDC  - RDC</t>
  </si>
  <si>
    <t>Les producteurs familiaux professionnels organisés en coopératives ont intégré durablement les filières riz et café arabica, rendus performantes, à l'Est de la RDC</t>
  </si>
  <si>
    <t>5 MBOs of FF and SSEs based in dynamic urban areas and in the surrounding rural areas have been strengthened and are contributing to a better business environment and a more inclusive and sustainable economy in Northern Tanzania.</t>
  </si>
  <si>
    <t>Programme d’appui à la résilience des populations vulnérables aux risques de catastrophe (PRRC) – Burundi, Niger, RDC  - NIGER</t>
  </si>
  <si>
    <t>PAHRVID-Programme d’Aide Humanitaire et Résilience pour les Victimes de Déplacement  – RDC-NIger -Ouganda</t>
  </si>
  <si>
    <t xml:space="preserve">La résilience des communautés ciblées dans les provinces du Kongo Central et du Kanwgo face aux risques de catastrophe naturelles et aux problèmes sanitaires est améliorée </t>
  </si>
  <si>
    <t>La sécurité alimentaire et nutritionnelle des communautés de 40 villages (3215 ménages) des communes de Goula, Korahane, Gafati et Droum est améliorée durablement par le renforcement de leurs capacités et de leurs moyens d'existence.</t>
  </si>
  <si>
    <t>Augmentation des revenus agricoles générés et gérés par les femmes paysannes de la province de Nampula, par leur insertion dans des filières agricoles locales et durables</t>
  </si>
  <si>
    <t>Improve Teacher Training in National Teachers' College MUNI</t>
  </si>
  <si>
    <t>Programme d'appui à l'amélioration du niveau de vie des producteurs de l'agriculture familiale</t>
  </si>
  <si>
    <t>Des OSC et des titulaires de droits contribuent à influencer les détenteurs d'obligations, dans le but d'atteindre un développement alternatif qui investit dans la démocratisation, la bonne gouvernance, l'équité écologique et qui reconnait l'égalité hommes-femmes comme facteur de transformation</t>
  </si>
  <si>
    <t>La sécurité alimentaire, nutritionnelle et sanitaire de 2400 ménages membres de coopératives dans les provinces du Kwilu, du Kongo Central, du Kwango et des femmes enceintes dans la province de Bukavu est durablement améliorée.</t>
  </si>
  <si>
    <t>CSOs, in collaboration with rights-holders affected by the current development model, contribute in influencing the duty-bearers in order to promote alternative development which focuses on economic, ecological and democratic justice, and acknowledges gender equality as a factor of transformation</t>
  </si>
  <si>
    <t>Mitigación de la deforestación mediante la mejora de los medios de vida y cadenas de valor de productos agroforestales</t>
  </si>
  <si>
    <t>Systèmes locaux de santé améliorés RDC</t>
  </si>
  <si>
    <t>Fortalecimiento de la Educación y  Formación Técnico y Profesional (F-EFTP)</t>
  </si>
  <si>
    <t>Programme de Développement Agricole dans la Province du Kasaï Oriental - PRODAKOR dans la Province du Kasaï oriental</t>
  </si>
  <si>
    <t>Peruvian Higher Education Institutes have been empowered in their role as drivers of change by strengthening their threefold mission of research, education and extension (of new knowledge, applications and services) to society. </t>
  </si>
  <si>
    <t>A new generation of profitable farmers is enabled via innovative practices to meet the growing demand from urban consumers for sustainably produced agricultural commodities in a healthy environment</t>
  </si>
  <si>
    <t>Improve Teacher Training in National Teachers' College KALIRO</t>
  </si>
  <si>
    <t>Améliorer les systèmes de gestion pour une exploitation durable des forêts/aires à protéger et la pérennisation de l'approvisionnement en eau potable</t>
  </si>
  <si>
    <t>Augmentation des revenus agricoles pour des paysan(ne)s grâce à l'amélioration de la professionnalisation des producteurs (h/f) familiales et leurs organisations.</t>
  </si>
  <si>
    <t>Les femmes et les hommes des communautés rurales du Territoire de Bolobo dépendantes des écosystèmes forestiers améliorent leur bien-être en s’appropriant la gouvernance et la gestion durable de leurs ressources naturelles</t>
  </si>
  <si>
    <t xml:space="preserve"> A maximum number of members of the broader Trias network grown out of the entrepreneurial civil society in Flanders with a taste for entrepreneurship, agricultural development and inclusion of young people and women, feel connected around the story of Trias and are permanently strengthened in thei</t>
  </si>
  <si>
    <t>Bolivian Higher Education Institutes have been empowered in their role as drivers of change by strengthening their threefold mission of research, education and extension (of new knowledge, applications and services) to society. </t>
  </si>
  <si>
    <t>Ugandan Higher Education Institutes have been empowered in their role as drivers of change by strengthening their threefold mission of research, education and extension (of new knowledge, applications and services) to society</t>
  </si>
  <si>
    <t>Kenyan Higher Education Institutes have been empowered in their role as drivers of change by strengthening their threefold mission of research, education and extension (of new knowledge, applications and services) to society.</t>
  </si>
  <si>
    <t>Ecuadorean Higher Institutes have been empowered in their role as drivers of change by strengthening their threefold mission of research, education and extension (of new knowledge, applications and services) to society.</t>
  </si>
  <si>
    <t>Les instituts d'enseignement supérieur marocain ont été appuyés dans leur rôle de moteur du changement grâce au renforcement de leur triple mission de recherche, d'éducation et de contribution (de nouvelles connaissances, applications et services) à la société.</t>
  </si>
  <si>
    <t xml:space="preserve">Programme d’appui institutionnel et opérationnel au secteur agricole (PAIOSA): amélioration de la compétitivité du secteur agricole (PAIOSA 3)
</t>
  </si>
  <si>
    <t>Vietnamese Higher Education Institutes have been empowered in their role as drivers of change by strengthening their threefold mission of research, education and extension (of new knowledge, applications and services) to society. </t>
  </si>
  <si>
    <t>Ethiopian Higher Education Institutes have been empowered in their role as drivers of change by strengthening their threefold mission of research, education and extension (of new knowledge, applications and services) to society</t>
  </si>
  <si>
    <t>Frotalecer el acceso a y la calidad de la educación, la formación profesional y la investigación científica y fomentar la inovación par lograr un desarrolo sostenible</t>
  </si>
  <si>
    <t>Programme d'extension et de consolidation de la gestion des systèmes d'approvisionnement en eau potable et d'assainissement dans la ville de KINDU Progeau KINDU</t>
  </si>
  <si>
    <t>FAO - Financement 2020 des Fonds humanitaires internationaux : « Fonds spécial de la FAO pour les activités d’urgence et de relèvement (SFERA) »</t>
  </si>
  <si>
    <t>Food Aid/ Logistic-PLatform support DRC</t>
  </si>
  <si>
    <t>Programme d'extension et de consolidation de la gestion des systèmes d'approvisionnement en eau potable et d'assainissement dans la ville de Mbuyi Mayi (Progeau MBuyi)</t>
  </si>
  <si>
    <t>FUNAE- Investment in Renewable Energy for economic and social development in rural Mozambique</t>
  </si>
  <si>
    <t xml:space="preserve">Financement des moyens généraux du Comité International de la Croix-Rouge (CICR)  - 2018-2020 </t>
  </si>
  <si>
    <t>Research in support of policy: Relevant research is performed in the interest of the federal government and the broader development sector and is dispersed using the appropriate channels. </t>
  </si>
  <si>
    <t>further implementation of ongoing activities through bilateral cooperation</t>
  </si>
  <si>
    <t xml:space="preserve">Sahel region </t>
  </si>
  <si>
    <t>Enabel - Thematich portfolio supporting Climate action in the Sahel region</t>
  </si>
  <si>
    <t xml:space="preserve">Federal Government - in preparation </t>
  </si>
  <si>
    <t>2022-2026</t>
  </si>
  <si>
    <t>New initiatives of civil society actors</t>
  </si>
  <si>
    <t>Federal Government: new programmes of civil society actors will be submitted for approval by end of 2021</t>
  </si>
  <si>
    <t>Belgium</t>
  </si>
  <si>
    <t>EUR</t>
  </si>
  <si>
    <t xml:space="preserve">Bilateral </t>
  </si>
  <si>
    <t xml:space="preserve">Burkina Faso </t>
  </si>
  <si>
    <t xml:space="preserve">NDC Facilitator </t>
  </si>
  <si>
    <t xml:space="preserve">Rwanda </t>
  </si>
  <si>
    <t xml:space="preserve">Niger </t>
  </si>
  <si>
    <t xml:space="preserve">Support for the implementation of a national system of sustainable and computerized inventory of greenhouse gas emissions in Niger </t>
  </si>
  <si>
    <t xml:space="preserve">Grant </t>
  </si>
  <si>
    <t xml:space="preserve">Mali </t>
  </si>
  <si>
    <t xml:space="preserve">Capacity-building in the field of environment and climate change for executives and trainers of the Malian Company for Textile Development </t>
  </si>
  <si>
    <t>Agriculture</t>
  </si>
  <si>
    <t>Supporting Rwanda's national greenhouse gas inventory process through the operationalization of a data management system and the training of experts in its use</t>
  </si>
  <si>
    <t>Rwanda</t>
  </si>
  <si>
    <t>Francophone Africa</t>
  </si>
  <si>
    <t xml:space="preserve">PATPA Q/A service for BUR, NDC, GHG inventories </t>
  </si>
  <si>
    <t>Upscaling innovative solutions on climate change in africa through social entrepreneurship and multi-actor partnerships</t>
  </si>
  <si>
    <t>Business policy and administration
25010</t>
  </si>
  <si>
    <t>Government of Flanders - Department of Chancellery &amp; Foreign Affairs
i-propeller
100%</t>
  </si>
  <si>
    <t>South Africa</t>
  </si>
  <si>
    <t>Hosting of the 2019 partnership for action on the green economy (page) ministerial conference + carbon offsetting</t>
  </si>
  <si>
    <t>Environmental policy and administrative management
41010</t>
  </si>
  <si>
    <t>Government of Flanders - Department of Chancellery &amp; Foreign Affairs
Department of Environmental Affairs (South Africa)
100%</t>
  </si>
  <si>
    <t>Enhanced water supply and sanitation in the suburbs of Gemena, Zouth-Ubangi, DRC</t>
  </si>
  <si>
    <t>Basic drinking water supply and basic sanitation
14030</t>
  </si>
  <si>
    <t>Government of Flanders - Department of Environment
Congodorpen VZW
40%</t>
  </si>
  <si>
    <t>Bolivia</t>
  </si>
  <si>
    <t>Harvest of rain water around the lake Poopó (Oruro, Bolivia)</t>
  </si>
  <si>
    <t>Government of Flanders - Department of Environment
Catapa VZW
40%</t>
  </si>
  <si>
    <t>Burkina Faso</t>
  </si>
  <si>
    <t>Water point and sanitation for the school Risci, Yatenga Province, Burkina Faso, with subsequent rehabilitation of the 15 oldest water points that have been installed by Origo in Burkina Faso since 2005</t>
  </si>
  <si>
    <t>Government of Flanders - Department of Environment
FOS
40%</t>
  </si>
  <si>
    <t>Ghana</t>
  </si>
  <si>
    <t>Drinking water supply and improvement of hygiene and sanitary facilities in three rural communities in Ghana, with introduction of sustainable energy</t>
  </si>
  <si>
    <t>Government of Flanders - Department of Environment
Origo VZW
40%</t>
  </si>
  <si>
    <t>Social Entrepreneurs Act for Climate: Advancing climate solutions in South-Africa</t>
  </si>
  <si>
    <t>Job creation</t>
  </si>
  <si>
    <t>Business development services
25030</t>
  </si>
  <si>
    <t>Government of Flanders - Department of Chancellery &amp; Foreign Affairs
The Social Innovation Factory
100%</t>
  </si>
  <si>
    <t>Gambia</t>
  </si>
  <si>
    <t>Water For Life</t>
  </si>
  <si>
    <t>Government of Flanders - Department of Environment
Jappaleh Foundation
40%</t>
  </si>
  <si>
    <t>Uganda</t>
  </si>
  <si>
    <t>WASH Uganda - Water, Sanitation and Hygiëne North Uganda</t>
  </si>
  <si>
    <t>Government of Flanders - Department of Environment
Ninafri
40%</t>
  </si>
  <si>
    <t>Niger</t>
  </si>
  <si>
    <t>Water and Sanitation project Torodi 3</t>
  </si>
  <si>
    <t>Government of Flanders - Department of Environment
Dierenartsen zonder Grenzen
40%</t>
  </si>
  <si>
    <t>Madagascar</t>
  </si>
  <si>
    <t>Development and reinforcement of the sanitation chain for latrines in Toamasina (Madagascar) and Bamako (Mali)</t>
  </si>
  <si>
    <t>Government of Flanders - Department of Environment
Join for Water
40%</t>
  </si>
  <si>
    <t>Sustainable drinking water supply on solar energy by purifying rainwater for schools in rural Northern Rwanda</t>
  </si>
  <si>
    <t>Government of Flanders - Department of Environment
Bosaq
40%</t>
  </si>
  <si>
    <t>Supply of drinking water and improvement of hygiene and sanitation facilities for three rural communities and two secondary schools in Ghana (Using sustainable energy)</t>
  </si>
  <si>
    <t>Haiti</t>
  </si>
  <si>
    <t>Improving sustainable access to drinking water and sanitation in the Moustiques, Catinette and Denisse basins in northwestern Haiti</t>
  </si>
  <si>
    <t>Government of Flanders - Department of Environment
Join For Water
40%</t>
  </si>
  <si>
    <t>Burundi</t>
  </si>
  <si>
    <t>Camellia - Improving the living conditions of vulnerable women in Bubanza through innovations and concrete field actions in drinking water and sanitation</t>
  </si>
  <si>
    <t>Sustainably integrated management of water resources in the Kapeta river basin in Kaabong district</t>
  </si>
  <si>
    <t>Government of Flanders - Department of Environment
Dierenartsen Zonder Grenzen
40%</t>
  </si>
  <si>
    <t>Benin</t>
  </si>
  <si>
    <t>Innovation project in potable water and sanitation in peri-urban areas of 8 municipalities in Benin, taking into account the Integrated Water Management Framework Conditions</t>
  </si>
  <si>
    <t>Peru</t>
  </si>
  <si>
    <t>Strengthening the co-management and implementation of forest conservation agreements in the Amarakaeri Communal Reserve, Peru.</t>
  </si>
  <si>
    <t>Forestry</t>
  </si>
  <si>
    <t>Government of Flanders - Department of Environment
Desarrollo rural Sustenable (DRIS)
40%</t>
  </si>
  <si>
    <t xml:space="preserve">Vietnam, Cambodja, Laos, Thailand </t>
  </si>
  <si>
    <t xml:space="preserve">Mekong River Commission (MRC) </t>
  </si>
  <si>
    <t>Hydro-electric power plants
23220</t>
  </si>
  <si>
    <t>Government of Flanders - Department of Chancellery &amp; Foreign Affairs
Mekong River Commission For Sustainable Development
40%</t>
  </si>
  <si>
    <t>Climate-resilient water management approaches: Application towards Climate Action and 2030 Development Agenda</t>
  </si>
  <si>
    <t>Disaster risk reduction
43060</t>
  </si>
  <si>
    <t>Government of Flanders - Department of Economy, Science and Innovation
UNESCO
100%</t>
  </si>
  <si>
    <t>Kenya, Uganda, Canary Islands</t>
  </si>
  <si>
    <t xml:space="preserve">Phenotyping the banana biodiversity to identify climate smart varieties with optimal market potential in African and Europe					</t>
  </si>
  <si>
    <t>Research</t>
  </si>
  <si>
    <t>Agricultural research
31182</t>
  </si>
  <si>
    <t>Government of Flanders - Department of Economy, Science and Innovation
Ghent University
100%</t>
  </si>
  <si>
    <t>Malawi</t>
  </si>
  <si>
    <t>Promoting Inclusive and Progressive Land Governance for Sustainable Livelihoods</t>
  </si>
  <si>
    <t>Land</t>
  </si>
  <si>
    <t>Agricultural land resources
31130</t>
  </si>
  <si>
    <t>Government of Flanders - Department of Chancellery &amp; Foreign Affairs
Centre for Environmental Policy and Advocacy (CEPA)
40%</t>
  </si>
  <si>
    <t>Ethiopia</t>
  </si>
  <si>
    <t>Certified climate mitigation through irrigation cooperatives in Kola Tembien (Ethiopia)</t>
  </si>
  <si>
    <t>Agricultural water resources
31140</t>
  </si>
  <si>
    <t>Government of Flanders - Department of Environment
EthioTrees vzw
100%</t>
  </si>
  <si>
    <t>Protecting UNESCO Marine World Heritage in a changing climate (2019-2020)</t>
  </si>
  <si>
    <t>Heritage</t>
  </si>
  <si>
    <t>Culture
16066</t>
  </si>
  <si>
    <t>Government of Flanders - Department of Chancellery &amp; Foreign Affairs
UNESCO
100%</t>
  </si>
  <si>
    <t>Lesotho</t>
  </si>
  <si>
    <t>Wind energy for Lesotho: Reducing the need for imports of electricity from South Africa (coal power) and Mozambique (gas)</t>
  </si>
  <si>
    <t>Wind energy
23240</t>
  </si>
  <si>
    <t>Government of Flanders - Department of Environment
Fortech Studie
100%</t>
  </si>
  <si>
    <t>Ecuador</t>
  </si>
  <si>
    <t>Contribution to Climate Mitigation and Adaptation in Wao Indigenous Communities, by protecting their territory and consolidating the financial sustainability of Wao chocolate (Yasuni Reserve in Ecuador)</t>
  </si>
  <si>
    <t>Forestry development
31220</t>
  </si>
  <si>
    <t>Government of Flanders - Department of Environment
Bos+Tropen
100%</t>
  </si>
  <si>
    <t>Contribution to climate mitigation and adaptation through ecosystem protection and sustainable production of Tara in the Podocarpus-Tabaconas corridor (Ecuador - Peru border area)</t>
  </si>
  <si>
    <t>Communal Agricultural Transformation (CAT) Empowering People - Restoring Land</t>
  </si>
  <si>
    <t>Agriculture &amp; food security</t>
  </si>
  <si>
    <t>Government of Flanders - Department of Chancellery &amp; Foreign Affairs
Olive Leaf Foundation
100%</t>
  </si>
  <si>
    <t>Towards an inclusive green economy by showcasing sustainable land use management projects in the Kruger to Canyons Biosphere Region</t>
  </si>
  <si>
    <t>Agricultural development
31120</t>
  </si>
  <si>
    <t>Government of Flanders - Department of Chancellery &amp; Foreign Affairs
Kruger to Canyons NPC
100%</t>
  </si>
  <si>
    <t>Forest restoration, fire prevention and climate-resistant agriculture in the Bolivian Chiquitania region</t>
  </si>
  <si>
    <t>Government of Flanders - Department of Environment
Bos+ Tropen VZW
100%</t>
  </si>
  <si>
    <t>South Africa/ Flanders Climate Adaptation Research and Training Partnership : Building the adaptation knowledge and capacity base</t>
  </si>
  <si>
    <t>Environmental education/training
41081</t>
  </si>
  <si>
    <t>Government of Flanders - Department of Chancellery &amp; Foreign Affairs
African Climate and Development Initiative (ACDI)
100%</t>
  </si>
  <si>
    <t>Strengthening Capacity and Resilience of natural World Heritage sites in a changing climate</t>
  </si>
  <si>
    <t>Site preservation
41040</t>
  </si>
  <si>
    <t>Colombia</t>
  </si>
  <si>
    <t>Rice remote monitoring: climate change resilience and agronomical management practices for regional adaptation (RiceClimaRemote)</t>
  </si>
  <si>
    <t>Government of Flanders - Department of Environment
ILVO
100%</t>
  </si>
  <si>
    <t>Towards Enhanced Climate Change Adaptation and an Inclusive Adaptive Green Economy in South Africa</t>
  </si>
  <si>
    <t>Business policy and administration 
25010</t>
  </si>
  <si>
    <t>Government of Flanders - Department of Chancellery &amp; Foreign Affairs
Indalo Inclusive South Africa
100%</t>
  </si>
  <si>
    <t>Unlocking climate finance for climate change adaptation</t>
  </si>
  <si>
    <t>Biodiversity 
41030</t>
  </si>
  <si>
    <t>Government of Flanders - Department of Chancellery &amp; Foreign Affairs
South African National Biodiversity Institute (SANBI)
100%</t>
  </si>
  <si>
    <t>Promoting Ecosystem Based Adaptation in South Africa</t>
  </si>
  <si>
    <t>Government of Flanders - Department of Chancellery &amp; Foreign Affairs
UNEP
100%</t>
  </si>
  <si>
    <t>Southern Africa</t>
  </si>
  <si>
    <t xml:space="preserve">Biosphere Reserves as Observatories for Climate Change Adaptation in Southern Africa </t>
  </si>
  <si>
    <t>Disaster reduction and prevention</t>
  </si>
  <si>
    <t>Women for Climate Justice (GenderCC SA) : Building resilience and reducing vulnerability of smallholder farmers by focusing on mango farming enterprises, water and ecosystem based services to reduce negative impacts of climate change</t>
  </si>
  <si>
    <t>Agricultural co-operatives 
31194</t>
  </si>
  <si>
    <t>Government of Flanders - Department of Chancellery &amp; Foreign Affairs
GenderCC Southern Africa
100%</t>
  </si>
  <si>
    <t>Mozambique</t>
  </si>
  <si>
    <t>Using renewable energy for sustainable access to safe and affordable drinking water in Gaza Province</t>
  </si>
  <si>
    <t>Basic drinking water supply 
14031</t>
  </si>
  <si>
    <t>Government of Flanders - Department of Chancellery &amp; Foreign Affairs
Enabel
100%</t>
  </si>
  <si>
    <t>Climate adaptation, carbon fixation and sustainable development through Robusta coffee agroforestry in and around Yangambi (DR Congo)</t>
  </si>
  <si>
    <t>Government of Flanders - Department of Environment
Botanique Garden Meise
100%</t>
  </si>
  <si>
    <t>Climate-resilient food security for women and men smallholders in Mozambique through integrated climate risk management</t>
  </si>
  <si>
    <t>Food crop production
31161</t>
  </si>
  <si>
    <t>Government of Flanders - Department of Chancellery &amp; Foreign Affairs
WFP
100%</t>
  </si>
  <si>
    <t>An Integrated Climate-driven Multi-Hazard Early Warning System</t>
  </si>
  <si>
    <t>Government of Flanders - Department of Chancellery &amp; Foreign Affairs
South African Weather Service (SAWS) 
100%</t>
  </si>
  <si>
    <t>Malawi, Mozambique</t>
  </si>
  <si>
    <t>Reducing the impact of Climate Risks in Southern Africa through Disaster Risk Reduction</t>
  </si>
  <si>
    <t>Immediate post-emergency reconstruction and rehabilitation
74010</t>
  </si>
  <si>
    <t>Government of Flanders - Department of Chancellery &amp; Foreign Affairs
Red cross Flanders
100%</t>
  </si>
  <si>
    <t>Strengthening the Resilience of the Mozambique Health System to Climate Change Impacts</t>
  </si>
  <si>
    <t>Health</t>
  </si>
  <si>
    <t>Health policy and administrative management
12110</t>
  </si>
  <si>
    <t>Government of Flanders - Department of Chancellery &amp; Foreign Affairs
World Health Organisation
100%</t>
  </si>
  <si>
    <t>Climate Resilience Initiative in Malawi (CRIM)</t>
  </si>
  <si>
    <t>Government of Flanders - Department of Chancellery &amp; Foreign Affairs
One UN Fund
100%</t>
  </si>
  <si>
    <t xml:space="preserve">Reducing food and income insecurity among vulnerable households in Malawi through integrated risk management programme (IRMP - Phase II) </t>
  </si>
  <si>
    <t>Malawi, Marocco, Uganda</t>
  </si>
  <si>
    <t xml:space="preserve">NDC Support Center
</t>
  </si>
  <si>
    <t>Government of Flanders - Department of Environment
VITO
100%</t>
  </si>
  <si>
    <t>India</t>
  </si>
  <si>
    <t xml:space="preserve">Climate-health risk management in India
</t>
  </si>
  <si>
    <t>Climate mitigation and adaptation in Virunga National Park through agroforestry around Lake Edward (Democratic Republic of Congo)</t>
  </si>
  <si>
    <t>Addressing climate risk and building adaptive capacity in South Africa’s Biosphere Reserves : towards sustainable water and ecosystem management</t>
  </si>
  <si>
    <t>Biosphere protection
41020</t>
  </si>
  <si>
    <t>Malawi, Zambia, Botswana</t>
  </si>
  <si>
    <t>Boosting Eco-Inclusive Enterprises for Climate Adaptation In Southern Africa</t>
  </si>
  <si>
    <t>Government of Flanders - Department of Chancellery &amp; Foreign Affairs
Adelphi Research
100%</t>
  </si>
  <si>
    <t>Test bed for electrical storage in South Africa in the framework of the World Bank Energy Storage Partnership</t>
  </si>
  <si>
    <t>Energy conservation and demand-side efficiency
23183</t>
  </si>
  <si>
    <t>Government of Flanders - Department of Chancellery &amp; Foreign Affairs
VITO
100%</t>
  </si>
  <si>
    <t xml:space="preserve">Climate Information Platform for Adaptation in the Agricultural Sector in Africa (KLIMPALA)
</t>
  </si>
  <si>
    <t>International Renewable Energy Agency (IRENA)</t>
  </si>
  <si>
    <t>Contribution to IRENA</t>
  </si>
  <si>
    <t>Energy policy and administrative management
23010</t>
  </si>
  <si>
    <t>Government of Flanders - Department of Environment
IRENA
100%</t>
  </si>
  <si>
    <t>Adaptation Fund</t>
  </si>
  <si>
    <t>Contribution to Adaptation Fund</t>
  </si>
  <si>
    <t>Government of Flanders - Department of Environment
Adaptation Fund
100%</t>
  </si>
  <si>
    <t>FAO</t>
  </si>
  <si>
    <t>Support for climate actions within the “Flexible Multi-Partner Mechanism”</t>
  </si>
  <si>
    <t>Agricultural extension
31166</t>
  </si>
  <si>
    <t>Government of Flanders - Department of Chancellery &amp; Foreign Affairs
FAO
100%</t>
  </si>
  <si>
    <t>African Development Bank</t>
  </si>
  <si>
    <t>Core funding to the African Climate Change Fund</t>
  </si>
  <si>
    <t>Government of Flanders - Department of Chancellery &amp; Foreign Affairs
African Development Bank
100%</t>
  </si>
  <si>
    <t>Bénin</t>
  </si>
  <si>
    <t>Women, soils and energy (FSEII)</t>
  </si>
  <si>
    <t>energy</t>
  </si>
  <si>
    <t>agriculture/micro-credit</t>
  </si>
  <si>
    <t>Government of Wallonia - Agency for Air and Climate (AWAC) + SPW-ARNE/DGO3 (administration for Agriculture, Natural Resources and Environment) - NGO Eclosio (ex-ADG) et ECOBENIN - Rio Marker: 2</t>
  </si>
  <si>
    <t>Saloum/Senegal</t>
  </si>
  <si>
    <t>Support project for adaptation and mitigation to climate change provided to peoples of Saloum - Gandiaxx Day Nate GDN</t>
  </si>
  <si>
    <t>agriculture</t>
  </si>
  <si>
    <t>agriculture/mangroves</t>
  </si>
  <si>
    <t>Government of Wallonia - Agency for Air and Climate (AWAC) + SPW-ARNE/DGO3 (administration for Agriculture, Natural Resources and Environment) - NGO ULB COOPERATION - Marker: 2</t>
  </si>
  <si>
    <t>Gihanga &amp; Mutimbuzi/Burundi</t>
  </si>
  <si>
    <t>Building Environmental and Community Resilience to climate change in population of Gihanga and Mutimbuzi - RREC -</t>
  </si>
  <si>
    <t>sanitation</t>
  </si>
  <si>
    <t>Government of Wallonia_Agency for Air and Climate (AWAC + SPW-ARNE/DGO3)/ Rio Markers for Climate: marker 2 [100%]/NGO Pro-Action Développement (PAD) A.S.B.L.</t>
  </si>
  <si>
    <t>Burrkina Faso</t>
  </si>
  <si>
    <t>A living soil for sustainable production - Ten Viiga</t>
  </si>
  <si>
    <t>Government of Wallonia_Agency for Air and Climate (AWAC)/Rio Markers for Climate: marker 2 [100%]/ NGO Îles de Paix A.S.B.L.</t>
  </si>
  <si>
    <t>Empowerment phase of the farm: promote the agroecological farm of Saaba as a demonstration and formulation resource for agro-ecology operating on a self-sustaining basis - FACC3</t>
  </si>
  <si>
    <t>agriculture development</t>
  </si>
  <si>
    <t>Government of Wallonia_Agency for Air and Climate (AWAC)/Rio Markers for Climate: marker 2 [100%]/NGO Défi Belgique Afrique (DBA)</t>
  </si>
  <si>
    <t>Strengthening of the family-based agriculture through improved agroecological techniques adapted to climate change for the rural communities of groupings of north and south Kivu, in the eastern part of Congo - AGEC</t>
  </si>
  <si>
    <t>agro-ecological</t>
  </si>
  <si>
    <t>Government of Wallonia_Agency for Air and Climate (AWAC + SPW ARNE/DGO3)/Rio Markers for Climate: marker 2 [100%]/ Haute école provinciale du Hainaut - HEPH-Condorcet</t>
  </si>
  <si>
    <t>Promotion of raw earth habitats to combat climate change and deforestation in the Atacora" in Benin - HTC Atacora</t>
  </si>
  <si>
    <t>habitat</t>
  </si>
  <si>
    <t>Low-cost housing</t>
  </si>
  <si>
    <t>Government of Wallonia_Agency for Air and Climate + SPW-ARNE/DGO3)/Rio Markers for Climate: marker 2 [100%]/ University of Louvain (UCLouvain)/sector: earthen habitat</t>
  </si>
  <si>
    <t>Adaptation to climate change through the development of agroecology, with a gender approach and citizen participation in Jipijapa, Manabi, Ecuador - (FINCAR)</t>
  </si>
  <si>
    <t>food security</t>
  </si>
  <si>
    <t xml:space="preserve">Government of Wallonia - Agency for Air and Climate (AWAC) - NGO Mouvement d’Action à Travers le Monde a.s.b.l. - MATM - Marker: 2 </t>
  </si>
  <si>
    <t>Sustainable conservation of the territory of the Sarayaku People, Ecuadorian Amazon and strengthening of its management and administration plans - SARAYAKU phase 2 - Sumak Allpa</t>
  </si>
  <si>
    <t>agroforestry</t>
  </si>
  <si>
    <t>Government of Wallonia - Agency for Air and Climate (AWAC) - NGO Pierreuse &amp; Ailleurs a.s.b.l. - Rio Marker: 1 [40 %]</t>
  </si>
  <si>
    <t>Methodological course for adaptation to climate change / "Organization of two internships in 2019 and 2020, for the design of sustainable projects in a context of climate change, for development actors from countries of the South"</t>
  </si>
  <si>
    <t>Agricultural land resources/Vocational Training</t>
  </si>
  <si>
    <t>Government of Wallonia - SPW - Sustainable Development Directorate (SPW-DDD) - Rio Marker 2 [100 %]</t>
  </si>
  <si>
    <t>WASSAA LOUM - Productive water</t>
  </si>
  <si>
    <t xml:space="preserve">ODA </t>
  </si>
  <si>
    <t>Water and Sanitation</t>
  </si>
  <si>
    <t>Water supply - large systems</t>
  </si>
  <si>
    <t>Government of Wallonia - WBI / Rio Marker 2 [100%]</t>
  </si>
  <si>
    <t>Support for the sustainability of women's groups : significant improvements in production and marketing of agricultural products</t>
  </si>
  <si>
    <t>Government of Wallonia - WBI / Rio Marker 1 [40%]</t>
  </si>
  <si>
    <t>Bilateral direct</t>
  </si>
  <si>
    <t xml:space="preserve">BENIN </t>
  </si>
  <si>
    <t>Technical and scientific support for the development and integrated and sustainable management of water in the BAS-Fonds in Benin.</t>
  </si>
  <si>
    <t xml:space="preserve">Water </t>
  </si>
  <si>
    <t>River bassins's development</t>
  </si>
  <si>
    <t xml:space="preserve">Governmnt of Wallonia -WBI /Rio Marker 2 [100%]/Catholic University of Louvain (CUL) </t>
  </si>
  <si>
    <t>Support for the sustainable and inclusive tourism sector</t>
  </si>
  <si>
    <t>Tourism</t>
  </si>
  <si>
    <t>Tourism policy and administrative management</t>
  </si>
  <si>
    <t xml:space="preserve">Governmnt of Wallonia -WBI /Rio Marker 1 [40%]/ALTERVOYAGES ASBL </t>
  </si>
  <si>
    <t>Support for the initiative of the Great Wall for the Sahara and the Sahel- knowledge management, communication and skills building</t>
  </si>
  <si>
    <t>ecological agriculture</t>
  </si>
  <si>
    <t>Carbon offset</t>
  </si>
  <si>
    <t>Industry</t>
  </si>
  <si>
    <t>15006,75</t>
  </si>
  <si>
    <t>environment</t>
  </si>
  <si>
    <t>Green Point</t>
  </si>
  <si>
    <t>Environment</t>
  </si>
  <si>
    <t>Joint program to promote sustainable family farming and the social economy for a fairer world in Burkina Faso</t>
  </si>
  <si>
    <t>Improving the incomes of rural actors in the local milk sector through better marketing of "fairefaso lait équitable" brand products in five urban communes of Burkina Faso</t>
  </si>
  <si>
    <t>Development of certified organic production for the domestic market in Burkina Faso</t>
  </si>
  <si>
    <t>Development of a pilot system for the sustainable integrated production of fish and plants for women and young people in Burkina Faso</t>
  </si>
  <si>
    <t>Fishing</t>
  </si>
  <si>
    <t>Fishery development</t>
  </si>
  <si>
    <t>218 producer organizations have acquired the organizational, technical, material and financial skills and capacities necessary for their professionalization and are investing in the development of agroecological family farming for food security and the sustainable increase in the incomes of their members</t>
  </si>
  <si>
    <t>Agriculture/Food Security</t>
  </si>
  <si>
    <t>Agricultural development/</t>
  </si>
  <si>
    <t>Support for improving village poultry farming</t>
  </si>
  <si>
    <t>Brazil</t>
  </si>
  <si>
    <t>Our Common Ground/Latin America Mobility Fund Programme</t>
  </si>
  <si>
    <t>Other Multisector</t>
  </si>
  <si>
    <t>Urban land policy and management</t>
  </si>
  <si>
    <t>Government of Wallonia - WBI (Wallonie-Bruxelles International) - Marker: 2 [100 %]</t>
  </si>
  <si>
    <t xml:space="preserve">Robust fault detection and isolation for dynamic distributed networks; Application to lithium-ion battery packs </t>
  </si>
  <si>
    <t>Government of Wallonia - WBI (Wallonie-Bruxelles International) - Marker: 1 [40 %</t>
  </si>
  <si>
    <t>Small innovative renewable energy projects for the sustainable development in the Amazon region</t>
  </si>
  <si>
    <t>Chile</t>
  </si>
  <si>
    <t>Sinks and carbon sources in Chilean lakes covering a morphological and productivity gradient</t>
  </si>
  <si>
    <t>General Environment Protection</t>
  </si>
  <si>
    <t>Improving salinity and water stress resistance in two Solanaceae species: using biodiversity for the development of sustainable agriculture in response to climate change</t>
  </si>
  <si>
    <t>Agricultural research</t>
  </si>
  <si>
    <t>Government of Wallonia - WBI (Wallonie-Bruxelles International) - Marker: 2</t>
  </si>
  <si>
    <t>1,585 peasant families who are members of grassroots organizations have strengthened their agroecological production and solidarity-based processing / marketing initiatives and have contributed with others to the Haitian State defining an agricultural policy that is favorable to them</t>
  </si>
  <si>
    <t>Haïti</t>
  </si>
  <si>
    <t>Technical and scientific support to improve the hydroelectric potential of the Republic of Haiti</t>
  </si>
  <si>
    <t>Hydro-electric power plants</t>
  </si>
  <si>
    <t>Gouvernment wallonia-WBI/Rio Marker 1 [40 %]/Université catholique de Louvain</t>
  </si>
  <si>
    <t>Support and promotion of IWRM in the Rivière Moustique watershed</t>
  </si>
  <si>
    <t>water and sanitation</t>
  </si>
  <si>
    <t>Gouvernment wallonia-WBI/Rio Marker 1 [40 %]/Université de Liège/SPW ARNE</t>
  </si>
  <si>
    <t>Maroc</t>
  </si>
  <si>
    <t>Strengthened skills for sustainable co-development</t>
  </si>
  <si>
    <t>Formation</t>
  </si>
  <si>
    <t>Educational research</t>
  </si>
  <si>
    <t>Innovative solar photovoltaic ovens and hobs</t>
  </si>
  <si>
    <t>solar energy</t>
  </si>
  <si>
    <t>Improve the cooperative system for the benefit of farming families, members of cooperatives, to improve agricultural production and its development in targeted areas of the territories of Beni and Lubero in North Kivu</t>
  </si>
  <si>
    <t>Increase in agricultural income for peasants thanks to the improvement of the professionalization of family producers and their organizations</t>
  </si>
  <si>
    <t>Strengthening of agro-pastoral activities that generate income for families in 8 villages in South Kivu</t>
  </si>
  <si>
    <t>Water purification and activation of agricultural cooperation, in groups in the province of Bandundu</t>
  </si>
  <si>
    <t>Market gardening hydrophonie, a solution contributing to the improvement of urban horticultural production systems in southern countries, case of the city of Lubumbashi</t>
  </si>
  <si>
    <t>Protect the forest</t>
  </si>
  <si>
    <t>Bilateral (direct)</t>
  </si>
  <si>
    <t>Technical and scientific support to the Tropical Agro-Veterinary Center of Kinshasa (TAVCK)</t>
  </si>
  <si>
    <t xml:space="preserve">Agriculture </t>
  </si>
  <si>
    <t xml:space="preserve">Agricultural development, agricultural research </t>
  </si>
  <si>
    <t>Governmnt of Wallonia-WBI /Rio Marker 1 (40%/TAVCK asbl)</t>
  </si>
  <si>
    <t>ERAIFT - Regional Postgraduate School of Integrated Planning and Management of Forests and Tropical Territories - Training</t>
  </si>
  <si>
    <t>Resilience and economic power of women farmers to the impacts of climate shocks and post COVID-19 recovery in Rwanda</t>
  </si>
  <si>
    <t>Extension of training courses on peasant agroecology, small livestock farming and gardening in Kibeho</t>
  </si>
  <si>
    <t>Senegal</t>
  </si>
  <si>
    <t>Promotion of sustainable family farming and the social economy for a fairer world</t>
  </si>
  <si>
    <t>One voice for the climate</t>
  </si>
  <si>
    <t>Unallocated</t>
  </si>
  <si>
    <t xml:space="preserve">Promotion of development awarness </t>
  </si>
  <si>
    <t>Cross-citizenship education N / S on environmental care and eco-feminism</t>
  </si>
  <si>
    <t>Improving the productivity of Ndam cattle</t>
  </si>
  <si>
    <t>Agriclture</t>
  </si>
  <si>
    <t>Breeding</t>
  </si>
  <si>
    <t>Government of Wallonia - WBI / Rio Marker 1 [100%]</t>
  </si>
  <si>
    <t>Bilatera</t>
  </si>
  <si>
    <t>Support for the implementation of a water resources management plan in the Niayes area</t>
  </si>
  <si>
    <t>water</t>
  </si>
  <si>
    <t>Tunisie</t>
  </si>
  <si>
    <t>Multi-stakeholder platform to support the governance of water resources in the Medjerda watershed</t>
  </si>
  <si>
    <t>Water sector policy and administrative management</t>
  </si>
  <si>
    <t>Gouvernment wallonia - Rio Marker 1 [40%] - Université catholique de Louvain</t>
  </si>
  <si>
    <t>Monitoring and co-management of water resources in the Medjerda</t>
  </si>
  <si>
    <t>Gouvernement Wallonie/WBI/Rio Marker 1 [40 %] - Université de Louvain</t>
  </si>
  <si>
    <t>Système de distribution de l'eau de Sidi Salem en Tunisie</t>
  </si>
  <si>
    <t>Wastewater  I</t>
  </si>
  <si>
    <t>Waste management/disposal</t>
  </si>
  <si>
    <t>Gouvernement Wallonie/WBI/Rio Marker 1 [40 %] - Université de Liège</t>
  </si>
  <si>
    <t>Wastewater II</t>
  </si>
  <si>
    <t>Sustainable and fair agro-tourism sector for the benefit of Tunisian territories and their population</t>
  </si>
  <si>
    <t>Gouvernement Wallonie/WBI/Rio Marker 1 [40 %] - Insitut Environnement</t>
  </si>
  <si>
    <t>Eco-advisor training program</t>
  </si>
  <si>
    <t>c</t>
  </si>
  <si>
    <t>Gouvernement Wallonie -  Rio Marker 1 [40 %]/Institut Eco-Conseil</t>
  </si>
  <si>
    <t>Viet Nam</t>
  </si>
  <si>
    <t>From micro-organism to commercial product: the case of shrimp farms</t>
  </si>
  <si>
    <t>aquaculture</t>
  </si>
  <si>
    <t>Support for the establishment of a Drought Observatory</t>
  </si>
  <si>
    <t>Applied research and training program in the field and in the laboratory in the treatment of wastewater by microalgae</t>
  </si>
  <si>
    <t>Identification in Vietnam of energy recoverable liquid and solid waste deposits</t>
  </si>
  <si>
    <t>waste management</t>
  </si>
  <si>
    <t>global</t>
  </si>
  <si>
    <t>IBRD-TF World Bank</t>
  </si>
  <si>
    <t>Government of Wallonia_the Agency for Air and Climate / IBRD-TF World Bank</t>
  </si>
  <si>
    <t>Least Developed Countries Fund (LDCF)</t>
  </si>
  <si>
    <t>United Nations Environment Program</t>
  </si>
  <si>
    <t>Climate and Clean Air Coalition</t>
  </si>
  <si>
    <t>Government of Wallonia_the Agency for Air and Climate / United Nations Environment Program</t>
  </si>
  <si>
    <t>IRENA</t>
  </si>
  <si>
    <t>regional</t>
  </si>
  <si>
    <t>Trust Fund World Bank</t>
  </si>
  <si>
    <t>Government of Wallonia_the Agency for Air and Climate / Green Climate Fund / Trust Fund World Bank</t>
  </si>
  <si>
    <t>The Climate Group</t>
  </si>
  <si>
    <t>Climate Group</t>
  </si>
  <si>
    <t>Government of Wallonia_the Agency for Air and Climate / the Climate Group</t>
  </si>
  <si>
    <t>Palestine</t>
  </si>
  <si>
    <t>Design, supply and installation of solar photovoltaic systems for schools in the Palestinian Territories.</t>
  </si>
  <si>
    <t>OOF</t>
  </si>
  <si>
    <t xml:space="preserve">Energy generation, renewable sources. </t>
  </si>
  <si>
    <t xml:space="preserve">Governement of the  Brussels Capital Region - Implementing Agency : Enabel </t>
  </si>
  <si>
    <t xml:space="preserve">
Afforestation, reforestation and biosphere conservation program in four districts bordering Kigali in Rwanda.</t>
  </si>
  <si>
    <t xml:space="preserve">Forestry developement </t>
  </si>
  <si>
    <t xml:space="preserve">
Provision of renewable energy supply system at vocational training colleges in Uganda.</t>
  </si>
  <si>
    <t>Mitigation and adaptation to climate change by promoting beekeeping in the City-Province of Kinshasa</t>
  </si>
  <si>
    <t>Multisector education/training</t>
  </si>
  <si>
    <t>Governement of the  Brussels Capital Region - Implementing Agency : ULB Coopération</t>
  </si>
  <si>
    <t>Installation of desalination systems using solar energy to supply the water supply network in Gaza province in Mozambique.</t>
  </si>
  <si>
    <t>Water supply and sanitation</t>
  </si>
  <si>
    <t>Governement of the Brussels Capital Region - Implementing Agency : Enabel / Commited in 2020 for disbursement in 2021</t>
  </si>
  <si>
    <t>Afforestation, reforestation and biosphere conservation program in four districts bordering Kigali in Rwanda.</t>
  </si>
  <si>
    <t>Forestry education/ training</t>
  </si>
  <si>
    <t xml:space="preserve">Grant to the Green Climate Fund </t>
  </si>
  <si>
    <t>Governement of the Brussels Capital Region</t>
  </si>
  <si>
    <t xml:space="preserve">Multilateral </t>
  </si>
  <si>
    <t xml:space="preserve">Adaptation Fund </t>
  </si>
  <si>
    <t xml:space="preserve">Grant the the Adaptation Fund </t>
  </si>
  <si>
    <t xml:space="preserve">Belgium only makes commitments on the basis of a firm obligation such as a decree, and an agreement, made in writing and backed by the necessary funds, to provide specific assistance to a recipient country or a multilateral organization. Belgium aims to report only funds 
that are disbursed (amounts spent). This means that the payments that have been made on the basis of an invoice, 
or a payment request by a multilateral partner organization or a non-governmental partner, are reported. Reporting of disbursements related to projects and programmes of the Belgian Technical Cooperation is based on actual expenses in the field. </t>
  </si>
  <si>
    <r>
      <rPr>
        <b/>
        <sz val="12"/>
        <color rgb="FF000000"/>
        <rFont val="Inherit"/>
      </rPr>
      <t>Grant</t>
    </r>
    <r>
      <rPr>
        <sz val="12"/>
        <color rgb="FF000000"/>
        <rFont val="Inherit"/>
      </rPr>
      <t xml:space="preserve">: Transfers made in cash, goods or services for which no repayment is required.
</t>
    </r>
    <r>
      <rPr>
        <b/>
        <sz val="12"/>
        <color rgb="FF000000"/>
        <rFont val="Inherit"/>
      </rPr>
      <t>Concessional loan</t>
    </r>
    <r>
      <rPr>
        <sz val="12"/>
        <color rgb="FF000000"/>
        <rFont val="Inherit"/>
      </rPr>
      <t xml:space="preserve">: A loan with a measure of "softness", which is a benefit to the borrower compared to a loan at market rates.
</t>
    </r>
    <r>
      <rPr>
        <b/>
        <sz val="12"/>
        <color rgb="FF000000"/>
        <rFont val="Inherit"/>
      </rPr>
      <t>Loan</t>
    </r>
    <r>
      <rPr>
        <sz val="12"/>
        <color rgb="FF000000"/>
        <rFont val="Inherit"/>
      </rPr>
      <t>: Transfers for which repayment is required.</t>
    </r>
  </si>
  <si>
    <r>
      <rPr>
        <b/>
        <sz val="12"/>
        <color rgb="FF000000"/>
        <rFont val="Inherit"/>
      </rPr>
      <t>Official Development Assistance</t>
    </r>
    <r>
      <rPr>
        <sz val="12"/>
        <color rgb="FF000000"/>
        <rFont val="Inherit"/>
      </rPr>
      <t xml:space="preserve">: see definition of the OECD-DAC:The DAC defines ODA as “those flows to countries and territories on
the DAC List of ODA Recipients and to multilateral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 (calculated at a rate of discount of 10 per cent).”
</t>
    </r>
    <r>
      <rPr>
        <b/>
        <sz val="12"/>
        <color rgb="FF000000"/>
        <rFont val="Inherit"/>
      </rPr>
      <t xml:space="preserve">Other official flows: </t>
    </r>
    <r>
      <rPr>
        <sz val="12"/>
        <color rgb="FF000000"/>
        <rFont val="Inherit"/>
      </rPr>
      <t>Transactions by the official sector with countries on the List of Aid Recipients which do not meet the conditions for eligibility as Official Development Assistance or Official Aid, either because they are not primarily aimed at development, or because they have a Grant Element of less than 25 per cent.</t>
    </r>
  </si>
  <si>
    <r>
      <rPr>
        <b/>
        <sz val="12"/>
        <color rgb="FF000000"/>
        <rFont val="Inherit"/>
      </rPr>
      <t>Adaptation</t>
    </r>
    <r>
      <rPr>
        <sz val="12"/>
        <color rgb="FF000000"/>
        <rFont val="Inherit"/>
      </rPr>
      <t xml:space="preserve">: The support intends to reduce the vulnerability of human or natural systems to the impacts of climate change and climate-related risks, by maintaining or increasing adaptive capacity and resilience. This encompasses a range of activities from information and knowledge generation, to capacity development, planning and the implementation of climate change adaptation actions.
</t>
    </r>
    <r>
      <rPr>
        <b/>
        <sz val="12"/>
        <color rgb="FF000000"/>
        <rFont val="Inherit"/>
      </rPr>
      <t>Mitigation</t>
    </r>
    <r>
      <rPr>
        <sz val="12"/>
        <color rgb="FF000000"/>
        <rFont val="Inherit"/>
      </rPr>
      <t xml:space="preserve">: The support contributes to the objective of stabilising greenhouse gas (GHG) concentrations in the atmosphere at a level that would prevent dangerous anthropogenic interference with the climate system, by promoting efforts to reduce or limit GHG emissions or to enhance GHG sequestration.
</t>
    </r>
    <r>
      <rPr>
        <b/>
        <sz val="12"/>
        <color rgb="FF000000"/>
        <rFont val="Inherit"/>
      </rPr>
      <t>Cross-cutting</t>
    </r>
    <r>
      <rPr>
        <sz val="12"/>
        <color rgb="FF000000"/>
        <rFont val="Inherit"/>
      </rPr>
      <t>: both types of support (adaptation &amp; mitigation)</t>
    </r>
  </si>
  <si>
    <r>
      <t xml:space="preserve">Member States may refer to the five-digit purpose codes introduced by the OECD Development Assistance Committee for reporting to the Creditor Reporting System (DAC CRS); further information on these codes is available under http://www.oecd.org/development/financing-sustainable-development/development-finance-standards/purposecodessectorclassification.htm. 
</t>
    </r>
    <r>
      <rPr>
        <sz val="12"/>
        <rFont val="Inherit"/>
      </rPr>
      <t>Belgium uses the OECD DAC sector and sub-sector classification in its reporting</t>
    </r>
  </si>
  <si>
    <t xml:space="preserve">Climate finance aims at reducing emissions, and enhancing sinks of GHG and aims at reducing vulnerability, and maintaining and increasing the resilience of human and ecological systems to negative climate change impacts. This report contains mainly information on public finance in support of climate action in developing countries. While efforts have been made to track climate finance from private actors, gaps remain in reporting of climate finance from this source. </t>
  </si>
  <si>
    <t>see DAC list of ODA recipients: https://www.oecd.org/dac/financing-sustainable-development/development-finance-standards/daclist.htm</t>
  </si>
  <si>
    <t>Renewable Energy programme</t>
  </si>
  <si>
    <t>Federal Government: committed</t>
  </si>
  <si>
    <t>Public finance is finance provided for by institutions of the federal or regional governments. Belgium specifies in the column on "additional information" which entities are involved. Where entities or funds are mixed public finance is reported separately from the private finance component.</t>
  </si>
  <si>
    <t>Belgium mainly focuses on adaptation needs of least developed countries. Within the boards of the climate funds we support we reiterate our focus on these priorities. A large part of our climate finance is also channeled by mainstreaming climate change and taking into account climate risks, vulnerabilities and opportunities into our broader portfolio of bilateral programme and projects. These portfolios are negotiated with the partner country on a basis of dialogue, accountability and ownership of both parties. This way we support the needs and priorities of our partners. 
More specifically, Belgium is a member of the NDC partnership and supports the efforts of the partnership to build in-country capacity to implement the NDCs. 
All of our programs and projects have built in evaluation systems in the project cycle. We align results frameworks of our programs and projects with the objectives and targets of the 2030 Agenda.</t>
  </si>
  <si>
    <t xml:space="preserve">Belgian climate finance in previous years (2013-2019) amounted to 88,5 million per year on average. In 2020 Belgium provided 100,7 million EUR towards international climate finance. </t>
  </si>
  <si>
    <t>Belgium is a member of the NDC partnership. Countries strategies and plans, also plans for sustainable development, are used to identify programs and projects for our support. See also question 22</t>
  </si>
  <si>
    <t xml:space="preserve">Discussions between the federal government and regional entities on how to enhance resource mobilisation for climate change are ongoing. </t>
  </si>
  <si>
    <t xml:space="preserve">Core/general contributions are un-earmarked contributions to multilateral organisations. The Belgian development cooperation has a strict core policy since 2009. This means that contributions to Belgian multilateral partners are mainly unearmarked. This choice for unrestricted aid has been made to allow for more efficiency, quality, predictability and flexibility. In 2016 new Framework Arrangements were signed between the Belgian government and its 15 multilateral partner organizations. These FA’s are used to underline the commitment to work jointly to implement the 2030 Agenda for Sustainable Development and as a basis for long term cooperation. Organizations such as the Food and Agriculture Organization (FAO), United Nations Development Programme (UNDP) and United Nations Environment Programme (UNEP) contribute significantly to the fight against climate change through the programmes and projects in their portfolios. Belgium also supports the Consultative Group on Agricultural Research with core resources. Agricultural research is indispensable to help secure food and nutrition security in vulnerable countries and improve farmers livelihoods. In implementing their new strategy CGIAR plans to devote 60% of their resources towards research in the areas of mitigation, resilience to climate shocks and adaptation.
Other multilateral partners of Belgium such as the World Bank Group play an important role in mobilizing international climate finance. Of course Belgium also contributes to the different funding instruments of the European international cooperation (through the EU budget, the European Development Fund and European Investment Bank), which fund several programmes and activities to mitigate climate change and support countries in their adaptation efforts. For example, 27% of the Global Public Goods Programme of the EU Development Cooperation Instrument is dedicated to climate change and other environmental issues. An overview of core contributions to these organizations is included in ANNEX III, but these are not reported as specific climate finance. During the reporting period, Belgium provided 15 million EU to the Global Environment Facility, an operating entity of the financial mechanism under the UNFCCC. This contribution is also un-earmarked. </t>
  </si>
  <si>
    <r>
      <t xml:space="preserve">Climate-specific support through </t>
    </r>
    <r>
      <rPr>
        <b/>
        <sz val="12"/>
        <color rgb="FF000000"/>
        <rFont val="Inherit"/>
      </rPr>
      <t>bilateral</t>
    </r>
    <r>
      <rPr>
        <sz val="12"/>
        <color rgb="FF000000"/>
        <rFont val="Inherit"/>
      </rPr>
      <t xml:space="preserve"> channels relates to support with a score of 2 for the Rio Marker for mitigation or adaptation, for which the full amount is shown, and to support with a score of 1 for these Rio Markers, of which only part of the budget is allocated as climate finance.
With regards to </t>
    </r>
    <r>
      <rPr>
        <b/>
        <sz val="12"/>
        <color rgb="FF000000"/>
        <rFont val="Inherit"/>
      </rPr>
      <t>multilateral</t>
    </r>
    <r>
      <rPr>
        <sz val="12"/>
        <color rgb="FF000000"/>
        <rFont val="Inherit"/>
      </rPr>
      <t xml:space="preserve"> support, climate-specific finance is targeted at funds or organizations with a specific mandate and goals related to the fight against climate change. </t>
    </r>
  </si>
  <si>
    <t>Belgium uses the guidelines by OECD to allocate Rio markers to projects. Implementing partners indicate the RIO-marker as part of their project proposals. Coëfficiënts: Rio-marker 2 (25-100%, depending on score on other Rio-markers); Coëfficiënts for projects with Rio-marker 1: regional entities use 40%, federal government 5-80%, depending on the OECD DAC subsector code)</t>
  </si>
  <si>
    <t>Federal government, Rio marker 2, implementing agency: FPS Public Health, Food Safety and Environment</t>
  </si>
  <si>
    <t>Core/general contributions are non-earmarked contributions to multilateral organisations.</t>
  </si>
  <si>
    <t>Belgium has a working group in place under the authority of the National Climate Commission with representatives from several entities to work on climate finance reporting and strenghtening quality of reporting. This group is also used to share information on planned activities.</t>
  </si>
  <si>
    <t>Belgium describes its financial support as new and additional, since it comprises:
- Provisions in line with Article 4, paragraph 3, of the Convention
- Contributions which would not have existed without the financial commitments, stemming from the Copenhagen Accord;
- Budget lines on top of the annual budget for bilateral development cooperation; 
- Only the climate-specific or climate-relevant part of projects and programmes; 
- Only climate-related projects in developing countries additional to the previous reporting period;
- Contributions from the revenues obtained from auctioning greenhouse gas emission allowances. 
Belgium is convinced of the importance of climate-proofing support to developing countries to ensure sustainable development and the crucial role of development finance for climate actions in developing countries, especially for adaptation and mitigation projects, technology transfer and building institutions and capacity to implement climate policy in developing countries. Any climate-related support that meets agreed ODA definition is reported as such in a transparent way.</t>
  </si>
  <si>
    <t>Government and Civil Society</t>
  </si>
  <si>
    <t>Women's equality organisations and institutions</t>
  </si>
  <si>
    <t>unspecified</t>
  </si>
  <si>
    <t>Health management and administrative policy</t>
  </si>
  <si>
    <t>Population and Reproductive Health</t>
  </si>
  <si>
    <t>STD control including HIV/AIDS</t>
  </si>
  <si>
    <t>Reproductive Health Care</t>
  </si>
  <si>
    <t>Environmental Protection</t>
  </si>
  <si>
    <t>Multisector</t>
  </si>
  <si>
    <t>Multisector Aid</t>
  </si>
  <si>
    <t>Agriculture, Forestry, Fishing</t>
  </si>
  <si>
    <t>Debt relief</t>
  </si>
  <si>
    <t>Debt forgiveness</t>
  </si>
  <si>
    <t>Humanitarian aid - Emergency Response - Relief co-ordination , protection and support services</t>
  </si>
  <si>
    <t>Humanitarian aid</t>
  </si>
  <si>
    <t>Humanitarian Aid - Emergency Response - Emergency food aid</t>
  </si>
  <si>
    <t>Relief of multilateral debt</t>
  </si>
  <si>
    <t>Government and civil society - Study Fund or Consultancy fund</t>
  </si>
  <si>
    <t>Business Partnership Facility</t>
  </si>
  <si>
    <t>Energy, Agriculture, Forestry and Water and Sanitation</t>
  </si>
  <si>
    <t>multiple</t>
  </si>
  <si>
    <t>Federal Government: https://businesspartnershipfacility.be/</t>
  </si>
  <si>
    <t>see question 22</t>
  </si>
  <si>
    <t xml:space="preserve">Our partner countries, mostly least developed countries; have shared their concerns with access to climate finance. We have organised events to support them with these obstacles, we support the NDC partnership to support strenghtening national and subnational climate policy in partner countries. We provide support in partner countries to pilot activities that can be upscaled at a later scale through support of multilateral climate funds. </t>
  </si>
  <si>
    <t>Capacity building support and , where relevant, technology transfer are integrated in all of our development projects and programs. Our implementing partners work with national and subnational institutions of the public, private, academic and civil society sector to strenghten capacity to tackle climate change and enhance resilience.</t>
  </si>
  <si>
    <t xml:space="preserve">When projects for international cooperation are approved they are included in a database where Rio-markers are used to label them as climate finance when relevant. This database is used to record commitments and to track progress on implementation. Funds are reported as provided on the basis of annual disbursments. </t>
  </si>
  <si>
    <t>Contribution to International Climate Finance</t>
  </si>
  <si>
    <t xml:space="preserve">There is no double-counting between committed or provided support as we clearly define these concepts (see 8. Status). Furthermore, a committed amount is only reported once (in the year of the commitment).
On double counting related to resources in accordance with PA Art.6: not applicable. </t>
  </si>
  <si>
    <t xml:space="preserve">Multilateral  </t>
  </si>
  <si>
    <t>UNFCCC</t>
  </si>
  <si>
    <t>UNFCCC Trust Fund for Supplementary Activities</t>
  </si>
  <si>
    <t>Mutilateral</t>
  </si>
  <si>
    <t>UNFCCC Trust Fund for Participation</t>
  </si>
  <si>
    <t xml:space="preserve">Global </t>
  </si>
  <si>
    <t>Government of Flanders - Department of Environment</t>
  </si>
  <si>
    <t>Government of Wallonia - the Agency for Air and Climate</t>
  </si>
  <si>
    <t>Glbal</t>
  </si>
  <si>
    <t>Government of Wallonia- the Agency for Air and Climate</t>
  </si>
  <si>
    <t>Government of the Brussels Capital Region</t>
  </si>
  <si>
    <t>Mulitlateral</t>
  </si>
  <si>
    <t>Renewable energy</t>
  </si>
  <si>
    <t>Kenia</t>
  </si>
  <si>
    <t>Export support through  interest rate stabilisation, technical assistance and concessional loans</t>
  </si>
  <si>
    <t>Finexpo</t>
  </si>
  <si>
    <t xml:space="preserve">Benin, Congo DR, Côte d'Ivoire, Peru, Rwanda, Tanzania, Kenia, Senegal, </t>
  </si>
  <si>
    <t>adaptation/ mitigation/ cross-cutting</t>
  </si>
  <si>
    <t xml:space="preserve">Federal Government, Rio marker 2, implementing agency: Enabel </t>
  </si>
  <si>
    <t>Federal Government, Rio marker 2, implementing agency: NGO Echos Communication</t>
  </si>
  <si>
    <t>Federal Government, Rio marker 2, implementing agency: NGO Croix-Rouge de Belgique, Communauté francophone - Activités internationales</t>
  </si>
  <si>
    <t>Federal Government, Rio marker 2, implementing agency: NGO PLAN BELGIUM</t>
  </si>
  <si>
    <t>Federal Government, Rio marker 2, implementing agency: NGO Dierenartsen zonder grenzen - DZG</t>
  </si>
  <si>
    <t>Federal Government, Rio marker 2, implementing agency: NGO Join For Water (ex-Protos)</t>
  </si>
  <si>
    <t>Federal Government, Rio marker 2, implementing agency: overheid ontvangend land (bvb financ. samenwerking, e.a.)</t>
  </si>
  <si>
    <t>DEMOCRATIC REP. of Congo</t>
  </si>
  <si>
    <t xml:space="preserve">CONGO (DEMOCRATIC REP.) </t>
  </si>
  <si>
    <t>* Disclaimer: These planned provisions of support are established on the basis of the previous intra-Belgian agreement covering the 2016-2020 period. These planned provisions are indicative.</t>
  </si>
  <si>
    <t>Government of Flanders*</t>
  </si>
  <si>
    <t>Government of Wallonia*</t>
  </si>
  <si>
    <t>Government of the Brussels Capital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</si>
</sst>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3">
    <font>
      <sz val="11"/>
      <color theme="1"/>
      <name val="Calibri"/>
      <family val="2"/>
      <scheme val="minor"/>
    </font>
    <font>
      <b/>
      <sz val="11"/>
      <color theme="1"/>
      <name val="Calibri"/>
      <family val="2"/>
      <scheme val="minor"/>
    </font>
    <font>
      <b/>
      <sz val="11"/>
      <color rgb="FF636363"/>
      <name val="Calibri"/>
      <family val="2"/>
      <scheme val="minor"/>
    </font>
    <font>
      <sz val="11"/>
      <color rgb="FF636363"/>
      <name val="Calibri"/>
      <family val="2"/>
      <scheme val="minor"/>
    </font>
    <font>
      <sz val="11"/>
      <name val="Calibri"/>
      <family val="2"/>
      <scheme val="minor"/>
    </font>
    <font>
      <sz val="11"/>
      <color rgb="FFFF0000"/>
      <name val="Calibri"/>
      <family val="2"/>
      <scheme val="minor"/>
    </font>
    <font>
      <i/>
      <sz val="11"/>
      <color theme="1"/>
      <name val="Calibri"/>
      <family val="2"/>
      <scheme val="minor"/>
    </font>
    <font>
      <b/>
      <sz val="11"/>
      <name val="Calibri"/>
      <family val="2"/>
      <scheme val="minor"/>
    </font>
    <font>
      <sz val="1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indexed="8"/>
      <name val="Calibri"/>
      <family val="2"/>
    </font>
    <font>
      <u/>
      <sz val="11"/>
      <color theme="10"/>
      <name val="Calibri"/>
      <family val="2"/>
      <scheme val="minor"/>
    </font>
    <font>
      <sz val="8"/>
      <name val="Calibri"/>
      <family val="2"/>
      <scheme val="minor"/>
    </font>
    <font>
      <sz val="13"/>
      <color theme="1"/>
      <name val="Calibri"/>
      <family val="2"/>
      <scheme val="minor"/>
    </font>
    <font>
      <b/>
      <sz val="13"/>
      <name val="Calibri"/>
      <family val="2"/>
      <scheme val="minor"/>
    </font>
    <font>
      <sz val="13"/>
      <name val="Calibri"/>
      <family val="2"/>
      <scheme val="minor"/>
    </font>
    <font>
      <b/>
      <sz val="14"/>
      <name val="Calibri"/>
      <family val="2"/>
      <scheme val="minor"/>
    </font>
    <font>
      <sz val="12"/>
      <color rgb="FF000000"/>
      <name val="Inherit"/>
    </font>
    <font>
      <b/>
      <sz val="9.9"/>
      <color rgb="FF000000"/>
      <name val="Inherit"/>
    </font>
    <font>
      <i/>
      <sz val="12"/>
      <color rgb="FF000000"/>
      <name val="Inherit"/>
    </font>
    <font>
      <sz val="11"/>
      <color theme="1"/>
      <name val="Inherit"/>
    </font>
    <font>
      <b/>
      <sz val="7.7"/>
      <color rgb="FF000000"/>
      <name val="Inherit"/>
    </font>
    <font>
      <sz val="7.7"/>
      <color theme="1"/>
      <name val="Inherit"/>
    </font>
    <font>
      <sz val="7.7"/>
      <name val="Inherit"/>
    </font>
    <font>
      <sz val="11"/>
      <name val="Inherit"/>
    </font>
    <font>
      <b/>
      <sz val="12"/>
      <color rgb="FF000000"/>
      <name val="Times New Roman"/>
      <family val="1"/>
    </font>
    <font>
      <sz val="7.7"/>
      <color rgb="FF000000"/>
      <name val="Inherit"/>
    </font>
    <font>
      <b/>
      <sz val="12"/>
      <name val="Calibri"/>
      <family val="2"/>
      <scheme val="minor"/>
    </font>
    <font>
      <b/>
      <i/>
      <sz val="12"/>
      <color rgb="FF000000"/>
      <name val="Times New Roman"/>
      <family val="1"/>
    </font>
    <font>
      <b/>
      <u/>
      <sz val="12"/>
      <color theme="10"/>
      <name val="Calibri"/>
      <family val="2"/>
      <scheme val="minor"/>
    </font>
    <font>
      <b/>
      <sz val="16"/>
      <name val="Calibri"/>
      <family val="2"/>
      <scheme val="minor"/>
    </font>
    <font>
      <sz val="12"/>
      <name val="Calibri"/>
      <family val="2"/>
      <scheme val="minor"/>
    </font>
    <font>
      <b/>
      <sz val="12"/>
      <color rgb="FFFF0000"/>
      <name val="Times New Roman"/>
      <family val="1"/>
    </font>
    <font>
      <b/>
      <sz val="11"/>
      <name val="Calibri"/>
      <family val="2"/>
    </font>
    <font>
      <i/>
      <sz val="12"/>
      <color rgb="FFFF0000"/>
      <name val="Inherit"/>
    </font>
    <font>
      <u/>
      <sz val="11"/>
      <color theme="1"/>
      <name val="Calibri"/>
      <family val="2"/>
      <scheme val="minor"/>
    </font>
    <font>
      <b/>
      <sz val="12"/>
      <color rgb="FF000000"/>
      <name val="Inherit"/>
    </font>
    <font>
      <sz val="12"/>
      <name val="Inherit"/>
    </font>
    <font>
      <sz val="10"/>
      <name val="Arial"/>
      <family val="2"/>
    </font>
  </fonts>
  <fills count="4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5"/>
        <bgColor indexed="64"/>
      </patternFill>
    </fill>
    <fill>
      <patternFill patternType="solid">
        <fgColor rgb="FFFF0000"/>
        <bgColor indexed="64"/>
      </patternFill>
    </fill>
    <fill>
      <patternFill patternType="solid">
        <fgColor theme="7" tint="-0.249977111117893"/>
        <bgColor indexed="64"/>
      </patternFill>
    </fill>
    <fill>
      <patternFill patternType="solid">
        <fgColor rgb="FFBF8F00"/>
        <bgColor rgb="FFFFFFFF"/>
      </patternFill>
    </fill>
    <fill>
      <patternFill patternType="solid">
        <fgColor rgb="FFBF8F0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2"/>
      </left>
      <right style="thin">
        <color theme="2"/>
      </right>
      <top style="thin">
        <color theme="2"/>
      </top>
      <bottom style="thin">
        <color theme="2"/>
      </bottom>
      <diagonal/>
    </border>
  </borders>
  <cellStyleXfs count="51">
    <xf numFmtId="0" fontId="0" fillId="0" borderId="0"/>
    <xf numFmtId="0" fontId="10" fillId="0" borderId="0" applyNumberFormat="0" applyFill="0" applyBorder="0" applyAlignment="0" applyProtection="0"/>
    <xf numFmtId="0" fontId="11" fillId="0" borderId="13" applyNumberFormat="0" applyFill="0" applyAlignment="0" applyProtection="0"/>
    <xf numFmtId="0" fontId="12" fillId="0" borderId="14"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8" borderId="16" applyNumberFormat="0" applyAlignment="0" applyProtection="0"/>
    <xf numFmtId="0" fontId="17" fillId="9" borderId="17" applyNumberFormat="0" applyAlignment="0" applyProtection="0"/>
    <xf numFmtId="0" fontId="18" fillId="9" borderId="16" applyNumberFormat="0" applyAlignment="0" applyProtection="0"/>
    <xf numFmtId="0" fontId="19" fillId="0" borderId="18" applyNumberFormat="0" applyFill="0" applyAlignment="0" applyProtection="0"/>
    <xf numFmtId="0" fontId="20" fillId="10" borderId="19" applyNumberFormat="0" applyAlignment="0" applyProtection="0"/>
    <xf numFmtId="0" fontId="5" fillId="0" borderId="0" applyNumberFormat="0" applyFill="0" applyBorder="0" applyAlignment="0" applyProtection="0"/>
    <xf numFmtId="0" fontId="9" fillId="11" borderId="20" applyNumberFormat="0" applyFont="0" applyAlignment="0" applyProtection="0"/>
    <xf numFmtId="0" fontId="21" fillId="0" borderId="0" applyNumberFormat="0" applyFill="0" applyBorder="0" applyAlignment="0" applyProtection="0"/>
    <xf numFmtId="0" fontId="1" fillId="0" borderId="21" applyNumberFormat="0" applyFill="0" applyAlignment="0" applyProtection="0"/>
    <xf numFmtId="0" fontId="22"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2"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2"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2"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2"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2"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23" fillId="7"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5" borderId="0" applyNumberFormat="0" applyBorder="0" applyAlignment="0" applyProtection="0"/>
    <xf numFmtId="0" fontId="24" fillId="0" borderId="0"/>
    <xf numFmtId="43" fontId="24" fillId="0" borderId="0" applyFont="0" applyFill="0" applyBorder="0" applyAlignment="0" applyProtection="0"/>
    <xf numFmtId="0" fontId="8" fillId="0" borderId="0"/>
    <xf numFmtId="0" fontId="25" fillId="0" borderId="0" applyNumberForma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9" fillId="0" borderId="0" applyFont="0" applyFill="0" applyBorder="0" applyAlignment="0" applyProtection="0"/>
  </cellStyleXfs>
  <cellXfs count="191">
    <xf numFmtId="0" fontId="0" fillId="0" borderId="0" xfId="0"/>
    <xf numFmtId="0" fontId="3" fillId="2" borderId="0" xfId="0" applyFont="1" applyFill="1" applyAlignment="1">
      <alignment horizontal="left" vertical="top" wrapText="1"/>
    </xf>
    <xf numFmtId="0" fontId="4" fillId="2" borderId="0" xfId="0" applyFont="1" applyFill="1" applyAlignment="1">
      <alignment wrapText="1"/>
    </xf>
    <xf numFmtId="0" fontId="2" fillId="3" borderId="0" xfId="0" applyFont="1" applyFill="1" applyAlignment="1">
      <alignment horizontal="left" vertical="top"/>
    </xf>
    <xf numFmtId="0" fontId="1" fillId="2" borderId="0" xfId="0" applyFont="1" applyFill="1"/>
    <xf numFmtId="0" fontId="0" fillId="2" borderId="0" xfId="0" applyFont="1" applyFill="1"/>
    <xf numFmtId="0" fontId="0" fillId="2" borderId="0" xfId="0" applyFont="1" applyFill="1" applyAlignment="1">
      <alignment wrapText="1"/>
    </xf>
    <xf numFmtId="0" fontId="0" fillId="0" borderId="0" xfId="0" applyFont="1" applyFill="1"/>
    <xf numFmtId="0" fontId="0" fillId="0" borderId="0" xfId="0" applyFont="1" applyFill="1" applyAlignment="1">
      <alignment wrapText="1"/>
    </xf>
    <xf numFmtId="0" fontId="0" fillId="2" borderId="0" xfId="0" applyFont="1" applyFill="1" applyAlignment="1"/>
    <xf numFmtId="0" fontId="0" fillId="36" borderId="1" xfId="0" applyFont="1" applyFill="1" applyBorder="1" applyAlignment="1">
      <alignment wrapText="1"/>
    </xf>
    <xf numFmtId="0" fontId="4" fillId="2" borderId="2" xfId="0" applyFont="1" applyFill="1" applyBorder="1" applyAlignment="1">
      <alignment horizontal="center" vertical="center" wrapText="1"/>
    </xf>
    <xf numFmtId="0" fontId="28" fillId="4" borderId="0" xfId="0" applyFont="1" applyFill="1"/>
    <xf numFmtId="0" fontId="4" fillId="0" borderId="0" xfId="0" applyFont="1"/>
    <xf numFmtId="0" fontId="4" fillId="4" borderId="1" xfId="0" applyFont="1" applyFill="1" applyBorder="1" applyAlignment="1">
      <alignment wrapText="1"/>
    </xf>
    <xf numFmtId="0" fontId="4" fillId="4" borderId="3" xfId="0" applyFont="1" applyFill="1" applyBorder="1" applyAlignment="1">
      <alignment wrapText="1"/>
    </xf>
    <xf numFmtId="0" fontId="4" fillId="2" borderId="0" xfId="0" applyFont="1" applyFill="1"/>
    <xf numFmtId="0" fontId="29" fillId="4" borderId="0" xfId="0" applyFont="1" applyFill="1"/>
    <xf numFmtId="0" fontId="0" fillId="2" borderId="0" xfId="0" applyFill="1"/>
    <xf numFmtId="0" fontId="0" fillId="2" borderId="0" xfId="0" applyFill="1" applyBorder="1"/>
    <xf numFmtId="0" fontId="0" fillId="2" borderId="0" xfId="0" applyFill="1" applyAlignment="1">
      <alignment horizontal="left"/>
    </xf>
    <xf numFmtId="0" fontId="27" fillId="37" borderId="0" xfId="0" applyFont="1" applyFill="1"/>
    <xf numFmtId="0" fontId="0" fillId="2" borderId="0" xfId="0" applyFill="1" applyBorder="1" applyAlignment="1">
      <alignment horizontal="left"/>
    </xf>
    <xf numFmtId="0" fontId="25" fillId="2" borderId="5" xfId="45" applyFill="1" applyBorder="1"/>
    <xf numFmtId="0" fontId="0" fillId="2" borderId="0" xfId="0" applyFill="1"/>
    <xf numFmtId="0" fontId="25" fillId="2" borderId="11" xfId="45" applyFill="1" applyBorder="1"/>
    <xf numFmtId="0" fontId="1" fillId="4" borderId="1" xfId="0" applyFont="1" applyFill="1" applyBorder="1" applyAlignment="1">
      <alignment horizontal="center" vertical="center" wrapText="1"/>
    </xf>
    <xf numFmtId="0" fontId="0" fillId="2" borderId="0" xfId="0" applyFont="1" applyFill="1" applyAlignment="1">
      <alignment wrapText="1"/>
    </xf>
    <xf numFmtId="0" fontId="1" fillId="4" borderId="1" xfId="0" applyFont="1" applyFill="1" applyBorder="1" applyAlignment="1">
      <alignment horizontal="center" vertical="center"/>
    </xf>
    <xf numFmtId="0" fontId="4" fillId="2" borderId="0" xfId="0" quotePrefix="1" applyFont="1" applyFill="1"/>
    <xf numFmtId="0" fontId="4" fillId="2" borderId="0" xfId="0" quotePrefix="1" applyFont="1" applyFill="1" applyAlignment="1">
      <alignment horizontal="left"/>
    </xf>
    <xf numFmtId="0" fontId="4" fillId="2" borderId="0" xfId="0" applyFont="1" applyFill="1" applyAlignment="1">
      <alignment horizontal="left"/>
    </xf>
    <xf numFmtId="0" fontId="33" fillId="2" borderId="0" xfId="0" applyFont="1" applyFill="1" applyAlignment="1">
      <alignment horizontal="left" vertical="center" wrapText="1"/>
    </xf>
    <xf numFmtId="0" fontId="6" fillId="4" borderId="1" xfId="0" applyFont="1" applyFill="1" applyBorder="1" applyAlignment="1">
      <alignment horizontal="center" vertical="center" wrapText="1"/>
    </xf>
    <xf numFmtId="0" fontId="6" fillId="2" borderId="0" xfId="0" applyFont="1" applyFill="1" applyAlignment="1">
      <alignment wrapText="1"/>
    </xf>
    <xf numFmtId="0" fontId="2" fillId="36" borderId="0" xfId="0" applyFont="1" applyFill="1" applyAlignment="1">
      <alignment horizontal="left" vertical="top"/>
    </xf>
    <xf numFmtId="0" fontId="2" fillId="39" borderId="0" xfId="0" applyFont="1" applyFill="1" applyAlignment="1">
      <alignment horizontal="left" vertical="top"/>
    </xf>
    <xf numFmtId="0" fontId="7" fillId="3" borderId="0" xfId="0" applyFont="1" applyFill="1" applyAlignment="1">
      <alignment horizontal="left" vertical="top"/>
    </xf>
    <xf numFmtId="0" fontId="7" fillId="36" borderId="0" xfId="0" applyFont="1" applyFill="1" applyAlignment="1">
      <alignment horizontal="left" vertical="top"/>
    </xf>
    <xf numFmtId="0" fontId="7" fillId="39" borderId="0" xfId="0" applyFont="1" applyFill="1" applyAlignment="1">
      <alignment horizontal="left" vertical="top"/>
    </xf>
    <xf numFmtId="0" fontId="1" fillId="2" borderId="0" xfId="0" applyFont="1" applyFill="1" applyAlignment="1"/>
    <xf numFmtId="0" fontId="4" fillId="2" borderId="0" xfId="0" applyFont="1" applyFill="1" applyAlignment="1"/>
    <xf numFmtId="0" fontId="33" fillId="2" borderId="0" xfId="0" applyFont="1" applyFill="1" applyAlignment="1">
      <alignment horizontal="left" vertical="center"/>
    </xf>
    <xf numFmtId="0" fontId="4" fillId="2" borderId="0" xfId="0" quotePrefix="1" applyFont="1" applyFill="1" applyAlignment="1"/>
    <xf numFmtId="0" fontId="30" fillId="2" borderId="0" xfId="0" applyFont="1" applyFill="1" applyAlignment="1">
      <alignment vertical="center" wrapText="1"/>
    </xf>
    <xf numFmtId="0" fontId="4" fillId="2" borderId="0" xfId="0" quotePrefix="1" applyFont="1" applyFill="1" applyAlignment="1">
      <alignment horizontal="right" vertical="top"/>
    </xf>
    <xf numFmtId="0" fontId="34" fillId="2" borderId="0" xfId="0" applyFont="1" applyFill="1" applyAlignment="1">
      <alignment horizontal="right" vertical="top" wrapText="1"/>
    </xf>
    <xf numFmtId="0" fontId="42" fillId="2" borderId="0" xfId="0" applyFont="1" applyFill="1" applyAlignment="1">
      <alignment horizontal="center" wrapText="1"/>
    </xf>
    <xf numFmtId="0" fontId="41" fillId="2" borderId="0" xfId="0" applyFont="1" applyFill="1" applyAlignment="1">
      <alignment vertical="center" wrapText="1"/>
    </xf>
    <xf numFmtId="0" fontId="0" fillId="2" borderId="8" xfId="0" applyFill="1" applyBorder="1"/>
    <xf numFmtId="0" fontId="4" fillId="2" borderId="7" xfId="0" applyFont="1" applyFill="1" applyBorder="1" applyAlignment="1"/>
    <xf numFmtId="0" fontId="25" fillId="2" borderId="12" xfId="45" applyFill="1" applyBorder="1" applyAlignment="1"/>
    <xf numFmtId="0" fontId="25" fillId="2" borderId="0" xfId="45" applyFill="1" applyBorder="1" applyAlignment="1"/>
    <xf numFmtId="0" fontId="25" fillId="2" borderId="9" xfId="45" applyFill="1" applyBorder="1" applyAlignment="1"/>
    <xf numFmtId="0" fontId="25" fillId="2" borderId="10" xfId="45" applyFill="1" applyBorder="1" applyAlignment="1"/>
    <xf numFmtId="0" fontId="0" fillId="2" borderId="7" xfId="0" applyFill="1" applyBorder="1" applyAlignment="1"/>
    <xf numFmtId="0" fontId="0" fillId="2" borderId="7" xfId="0" applyFill="1" applyBorder="1"/>
    <xf numFmtId="0" fontId="25" fillId="2" borderId="0" xfId="45" applyFill="1" applyBorder="1"/>
    <xf numFmtId="0" fontId="25" fillId="2" borderId="10" xfId="45" applyFill="1" applyBorder="1"/>
    <xf numFmtId="0" fontId="0" fillId="3" borderId="1" xfId="0" applyFont="1" applyFill="1" applyBorder="1" applyAlignment="1">
      <alignment wrapText="1"/>
    </xf>
    <xf numFmtId="0" fontId="0" fillId="39" borderId="1" xfId="0" applyFont="1" applyFill="1" applyBorder="1" applyAlignment="1">
      <alignment wrapText="1"/>
    </xf>
    <xf numFmtId="0" fontId="5" fillId="36" borderId="1" xfId="0" applyFont="1" applyFill="1" applyBorder="1" applyAlignment="1">
      <alignment wrapText="1"/>
    </xf>
    <xf numFmtId="0" fontId="0" fillId="2" borderId="0" xfId="0" applyFill="1"/>
    <xf numFmtId="0" fontId="39" fillId="4" borderId="3" xfId="0" applyFont="1" applyFill="1" applyBorder="1" applyAlignment="1">
      <alignment vertical="center" wrapText="1"/>
    </xf>
    <xf numFmtId="0" fontId="39" fillId="2" borderId="1" xfId="0" applyFont="1" applyFill="1" applyBorder="1" applyAlignment="1">
      <alignment vertical="center"/>
    </xf>
    <xf numFmtId="0" fontId="46" fillId="2" borderId="1" xfId="0" applyFont="1" applyFill="1" applyBorder="1" applyAlignment="1">
      <alignment vertical="center"/>
    </xf>
    <xf numFmtId="0" fontId="39" fillId="4" borderId="1" xfId="0" applyFont="1" applyFill="1" applyBorder="1" applyAlignment="1">
      <alignment vertical="center" wrapText="1"/>
    </xf>
    <xf numFmtId="0" fontId="42" fillId="2" borderId="0" xfId="0" applyFont="1" applyFill="1" applyAlignment="1">
      <alignment wrapText="1"/>
    </xf>
    <xf numFmtId="0" fontId="39" fillId="2" borderId="1" xfId="0" applyFont="1" applyFill="1" applyBorder="1" applyAlignment="1">
      <alignment vertical="center" wrapText="1"/>
    </xf>
    <xf numFmtId="0" fontId="4" fillId="2" borderId="0" xfId="0" quotePrefix="1" applyFont="1" applyFill="1" applyAlignment="1">
      <alignment horizontal="right"/>
    </xf>
    <xf numFmtId="0" fontId="33" fillId="2" borderId="0" xfId="0" applyFont="1" applyFill="1" applyAlignment="1">
      <alignment horizontal="right" vertical="center" wrapText="1"/>
    </xf>
    <xf numFmtId="0" fontId="0" fillId="2" borderId="0" xfId="0" applyFill="1"/>
    <xf numFmtId="0" fontId="5" fillId="2" borderId="0" xfId="0" applyFont="1" applyFill="1" applyAlignment="1">
      <alignment horizontal="left"/>
    </xf>
    <xf numFmtId="0" fontId="5" fillId="2" borderId="0" xfId="0" applyFont="1" applyFill="1"/>
    <xf numFmtId="0" fontId="30" fillId="2" borderId="3" xfId="0" applyFont="1" applyFill="1" applyBorder="1"/>
    <xf numFmtId="0" fontId="4" fillId="2" borderId="4" xfId="0" applyFont="1" applyFill="1" applyBorder="1"/>
    <xf numFmtId="0" fontId="4" fillId="2" borderId="2" xfId="0" applyFont="1" applyFill="1" applyBorder="1"/>
    <xf numFmtId="0" fontId="47" fillId="2" borderId="0" xfId="0" applyFont="1" applyFill="1"/>
    <xf numFmtId="0" fontId="0" fillId="2" borderId="0" xfId="0" applyFill="1" applyAlignment="1">
      <alignment wrapText="1"/>
    </xf>
    <xf numFmtId="0" fontId="0" fillId="2" borderId="23" xfId="0" applyFill="1" applyBorder="1" applyAlignment="1">
      <alignment wrapText="1"/>
    </xf>
    <xf numFmtId="0" fontId="0" fillId="2" borderId="25" xfId="0" applyFill="1" applyBorder="1" applyAlignment="1">
      <alignment wrapText="1"/>
    </xf>
    <xf numFmtId="0" fontId="0" fillId="2" borderId="27" xfId="0" applyFill="1" applyBorder="1" applyAlignment="1">
      <alignment wrapText="1"/>
    </xf>
    <xf numFmtId="0" fontId="0" fillId="2" borderId="23" xfId="0" applyFill="1" applyBorder="1"/>
    <xf numFmtId="0" fontId="0" fillId="2" borderId="25" xfId="0" applyFill="1" applyBorder="1"/>
    <xf numFmtId="0" fontId="0" fillId="2" borderId="27" xfId="0" applyFill="1" applyBorder="1"/>
    <xf numFmtId="0" fontId="41" fillId="38" borderId="0" xfId="0" applyFont="1" applyFill="1" applyAlignment="1">
      <alignment horizontal="center" vertical="center" wrapText="1"/>
    </xf>
    <xf numFmtId="0" fontId="4" fillId="4" borderId="1" xfId="0" applyFont="1" applyFill="1" applyBorder="1"/>
    <xf numFmtId="0" fontId="1" fillId="3" borderId="0" xfId="0" applyFont="1" applyFill="1" applyAlignment="1">
      <alignment horizontal="left" vertical="top"/>
    </xf>
    <xf numFmtId="0" fontId="1" fillId="36" borderId="0" xfId="0" applyFont="1" applyFill="1" applyAlignment="1">
      <alignment horizontal="left" vertical="top"/>
    </xf>
    <xf numFmtId="0" fontId="1" fillId="39" borderId="0" xfId="0" applyFont="1" applyFill="1" applyAlignment="1">
      <alignment horizontal="left" vertical="top"/>
    </xf>
    <xf numFmtId="0" fontId="0" fillId="2" borderId="0" xfId="0" applyFont="1" applyFill="1" applyAlignment="1">
      <alignment horizontal="left" vertical="top" wrapText="1"/>
    </xf>
    <xf numFmtId="0" fontId="0" fillId="2" borderId="0" xfId="0" quotePrefix="1" applyFont="1" applyFill="1" applyAlignment="1">
      <alignment horizontal="left"/>
    </xf>
    <xf numFmtId="0" fontId="0" fillId="2" borderId="0" xfId="0" quotePrefix="1" applyFont="1" applyFill="1"/>
    <xf numFmtId="0" fontId="0" fillId="2" borderId="0" xfId="0" applyFont="1" applyFill="1" applyAlignment="1">
      <alignment horizontal="left"/>
    </xf>
    <xf numFmtId="0" fontId="7" fillId="2" borderId="1" xfId="0" applyFont="1" applyFill="1" applyBorder="1" applyAlignment="1">
      <alignment horizontal="center" vertical="center" wrapText="1"/>
    </xf>
    <xf numFmtId="0" fontId="4" fillId="2" borderId="0" xfId="0" applyFont="1" applyFill="1" applyAlignment="1">
      <alignment horizontal="center"/>
    </xf>
    <xf numFmtId="0" fontId="4" fillId="0" borderId="1" xfId="0" applyFont="1" applyFill="1" applyBorder="1" applyAlignment="1">
      <alignment horizontal="center"/>
    </xf>
    <xf numFmtId="0" fontId="0" fillId="2" borderId="0" xfId="0" applyFont="1" applyFill="1" applyAlignment="1">
      <alignment wrapText="1"/>
    </xf>
    <xf numFmtId="0" fontId="0" fillId="2" borderId="0" xfId="0" applyFont="1" applyFill="1" applyAlignment="1">
      <alignment vertical="center" wrapText="1"/>
    </xf>
    <xf numFmtId="0" fontId="0" fillId="36" borderId="1" xfId="0" applyFont="1" applyFill="1" applyBorder="1" applyAlignment="1">
      <alignment vertical="center" wrapText="1"/>
    </xf>
    <xf numFmtId="0" fontId="4" fillId="2" borderId="0" xfId="0" applyFont="1" applyFill="1" applyAlignment="1">
      <alignment vertical="center" wrapText="1"/>
    </xf>
    <xf numFmtId="0" fontId="4" fillId="39" borderId="1" xfId="0" applyFont="1" applyFill="1" applyBorder="1" applyAlignment="1">
      <alignment vertical="center" wrapText="1"/>
    </xf>
    <xf numFmtId="0" fontId="4" fillId="36" borderId="1" xfId="0" applyFont="1" applyFill="1" applyBorder="1" applyAlignment="1">
      <alignment vertical="center" wrapText="1"/>
    </xf>
    <xf numFmtId="0" fontId="0" fillId="39" borderId="1" xfId="0" applyFont="1" applyFill="1" applyBorder="1" applyAlignment="1">
      <alignment vertical="center" wrapText="1"/>
    </xf>
    <xf numFmtId="0" fontId="0" fillId="2" borderId="0" xfId="0" applyFont="1" applyFill="1" applyAlignment="1">
      <alignment vertical="center"/>
    </xf>
    <xf numFmtId="4" fontId="0" fillId="2" borderId="0" xfId="46" applyNumberFormat="1" applyFont="1" applyFill="1"/>
    <xf numFmtId="4" fontId="3" fillId="2" borderId="0" xfId="46" applyNumberFormat="1" applyFont="1" applyFill="1" applyAlignment="1">
      <alignment horizontal="left" vertical="top" wrapText="1"/>
    </xf>
    <xf numFmtId="4" fontId="1" fillId="4" borderId="1" xfId="46" applyNumberFormat="1" applyFont="1" applyFill="1" applyBorder="1" applyAlignment="1">
      <alignment horizontal="center" vertical="center" wrapText="1"/>
    </xf>
    <xf numFmtId="4" fontId="6" fillId="4" borderId="1" xfId="46" applyNumberFormat="1" applyFont="1" applyFill="1" applyBorder="1" applyAlignment="1">
      <alignment horizontal="center" vertical="center" wrapText="1"/>
    </xf>
    <xf numFmtId="4" fontId="4" fillId="3" borderId="1" xfId="46" applyNumberFormat="1" applyFont="1" applyFill="1" applyBorder="1" applyAlignment="1">
      <alignment vertical="center" wrapText="1"/>
    </xf>
    <xf numFmtId="4" fontId="0" fillId="3" borderId="1" xfId="46" applyNumberFormat="1" applyFont="1" applyFill="1" applyBorder="1" applyAlignment="1">
      <alignment vertical="center" wrapText="1"/>
    </xf>
    <xf numFmtId="4" fontId="0" fillId="2" borderId="0" xfId="46" applyNumberFormat="1" applyFont="1" applyFill="1" applyAlignment="1">
      <alignment vertical="center"/>
    </xf>
    <xf numFmtId="4"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0" fillId="2" borderId="0" xfId="0" applyNumberFormat="1" applyFont="1" applyFill="1" applyAlignment="1">
      <alignment horizontal="center"/>
    </xf>
    <xf numFmtId="4" fontId="3" fillId="2" borderId="0" xfId="0" applyNumberFormat="1" applyFont="1" applyFill="1" applyAlignment="1">
      <alignment horizontal="center" vertical="top" wrapText="1"/>
    </xf>
    <xf numFmtId="4" fontId="0" fillId="2" borderId="0" xfId="0" applyNumberFormat="1" applyFont="1" applyFill="1" applyAlignment="1">
      <alignment horizontal="center" wrapText="1"/>
    </xf>
    <xf numFmtId="4" fontId="0" fillId="3" borderId="1" xfId="46" applyNumberFormat="1" applyFont="1" applyFill="1" applyBorder="1" applyAlignment="1">
      <alignment horizontal="center" wrapText="1"/>
    </xf>
    <xf numFmtId="4" fontId="0" fillId="3" borderId="1" xfId="0" applyNumberFormat="1" applyFont="1" applyFill="1" applyBorder="1" applyAlignment="1">
      <alignment horizontal="center" wrapText="1"/>
    </xf>
    <xf numFmtId="4" fontId="4" fillId="2" borderId="0" xfId="0" applyNumberFormat="1" applyFont="1" applyFill="1" applyAlignment="1">
      <alignment horizontal="center"/>
    </xf>
    <xf numFmtId="4" fontId="0" fillId="2" borderId="0" xfId="46" applyNumberFormat="1" applyFont="1" applyFill="1" applyAlignment="1">
      <alignment horizontal="center" vertical="center"/>
    </xf>
    <xf numFmtId="4" fontId="3" fillId="2" borderId="0" xfId="46" applyNumberFormat="1" applyFont="1" applyFill="1" applyAlignment="1">
      <alignment horizontal="center" vertical="center" wrapText="1"/>
    </xf>
    <xf numFmtId="4" fontId="0" fillId="3" borderId="1" xfId="46"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2" borderId="0" xfId="0" applyNumberFormat="1" applyFont="1" applyFill="1" applyAlignment="1">
      <alignment horizontal="center" vertical="center"/>
    </xf>
    <xf numFmtId="4" fontId="3" fillId="2" borderId="0" xfId="0" applyNumberFormat="1" applyFont="1" applyFill="1" applyAlignment="1">
      <alignment horizontal="center" vertical="center" wrapText="1"/>
    </xf>
    <xf numFmtId="0" fontId="0" fillId="2" borderId="0" xfId="0" applyFont="1" applyFill="1" applyAlignment="1">
      <alignment horizontal="center"/>
    </xf>
    <xf numFmtId="0" fontId="3" fillId="2" borderId="0" xfId="0" applyFont="1" applyFill="1" applyAlignment="1">
      <alignment horizontal="center" vertical="top" wrapText="1"/>
    </xf>
    <xf numFmtId="0" fontId="0" fillId="2" borderId="0" xfId="0" applyFont="1" applyFill="1" applyAlignment="1">
      <alignment horizontal="center" wrapText="1"/>
    </xf>
    <xf numFmtId="0" fontId="0" fillId="36" borderId="1" xfId="0" applyFont="1" applyFill="1" applyBorder="1" applyAlignment="1">
      <alignment horizontal="center" wrapText="1"/>
    </xf>
    <xf numFmtId="0" fontId="1" fillId="2" borderId="0" xfId="0" applyFont="1" applyFill="1" applyAlignment="1">
      <alignment horizontal="left"/>
    </xf>
    <xf numFmtId="0" fontId="0" fillId="42" borderId="0" xfId="0" applyFont="1" applyFill="1" applyAlignment="1"/>
    <xf numFmtId="0" fontId="4" fillId="39" borderId="1" xfId="0" applyFont="1" applyFill="1" applyBorder="1" applyAlignment="1">
      <alignment horizontal="left" wrapText="1"/>
    </xf>
    <xf numFmtId="0" fontId="4" fillId="39" borderId="1" xfId="0" applyFont="1" applyFill="1" applyBorder="1" applyAlignment="1">
      <alignment wrapText="1"/>
    </xf>
    <xf numFmtId="4" fontId="4" fillId="3" borderId="1" xfId="0" applyNumberFormat="1" applyFont="1" applyFill="1" applyBorder="1" applyAlignment="1">
      <alignment horizontal="center" wrapText="1"/>
    </xf>
    <xf numFmtId="0" fontId="4" fillId="36" borderId="1" xfId="0" applyFont="1" applyFill="1" applyBorder="1" applyAlignment="1">
      <alignment wrapText="1"/>
    </xf>
    <xf numFmtId="4" fontId="4" fillId="3" borderId="1" xfId="46" applyNumberFormat="1" applyFont="1" applyFill="1" applyBorder="1" applyAlignment="1">
      <alignment horizontal="center" wrapText="1"/>
    </xf>
    <xf numFmtId="0" fontId="4" fillId="36" borderId="1" xfId="0" applyFont="1" applyFill="1" applyBorder="1" applyAlignment="1">
      <alignment horizontal="left" wrapText="1"/>
    </xf>
    <xf numFmtId="0" fontId="4" fillId="36" borderId="1" xfId="0" applyFont="1" applyFill="1" applyBorder="1" applyAlignment="1">
      <alignment horizontal="center" wrapText="1"/>
    </xf>
    <xf numFmtId="0" fontId="4" fillId="3" borderId="1" xfId="0" applyFont="1" applyFill="1" applyBorder="1" applyAlignment="1">
      <alignment horizontal="right" wrapText="1"/>
    </xf>
    <xf numFmtId="0" fontId="4" fillId="39" borderId="1" xfId="0"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wrapText="1"/>
    </xf>
    <xf numFmtId="43" fontId="4" fillId="3" borderId="1" xfId="48" applyFont="1" applyFill="1" applyBorder="1" applyAlignment="1">
      <alignment horizontal="right" wrapText="1"/>
    </xf>
    <xf numFmtId="4" fontId="4" fillId="3" borderId="1" xfId="50" applyNumberFormat="1" applyFont="1" applyFill="1" applyBorder="1" applyAlignment="1">
      <alignment horizontal="center" vertical="center" wrapText="1"/>
    </xf>
    <xf numFmtId="0" fontId="4" fillId="39" borderId="1" xfId="0" applyFont="1" applyFill="1" applyBorder="1" applyAlignment="1">
      <alignment horizontal="center" wrapText="1"/>
    </xf>
    <xf numFmtId="4" fontId="4" fillId="3" borderId="1" xfId="48" applyNumberFormat="1" applyFont="1" applyFill="1" applyBorder="1" applyAlignment="1">
      <alignment horizontal="center" wrapText="1"/>
    </xf>
    <xf numFmtId="0" fontId="4" fillId="0" borderId="0" xfId="0" applyFont="1" applyFill="1"/>
    <xf numFmtId="43" fontId="4" fillId="3" borderId="1" xfId="48" applyFont="1" applyFill="1" applyBorder="1" applyAlignment="1">
      <alignment horizontal="center" wrapText="1"/>
    </xf>
    <xf numFmtId="4" fontId="4" fillId="3" borderId="1" xfId="0" applyNumberFormat="1" applyFont="1" applyFill="1" applyBorder="1" applyAlignment="1">
      <alignment vertical="center" wrapText="1"/>
    </xf>
    <xf numFmtId="4" fontId="4" fillId="3" borderId="1" xfId="0" applyNumberFormat="1" applyFont="1" applyFill="1" applyBorder="1" applyAlignment="1">
      <alignment horizontal="right" vertical="center" wrapText="1"/>
    </xf>
    <xf numFmtId="0" fontId="52" fillId="40" borderId="28" xfId="0" applyFont="1" applyFill="1" applyBorder="1" applyAlignment="1">
      <alignment vertical="center"/>
    </xf>
    <xf numFmtId="0" fontId="4" fillId="41" borderId="0" xfId="0" applyFont="1" applyFill="1" applyAlignment="1">
      <alignment horizontal="left" vertical="center" wrapText="1"/>
    </xf>
    <xf numFmtId="0" fontId="4" fillId="2" borderId="0" xfId="0" applyFont="1" applyFill="1" applyAlignment="1">
      <alignment vertical="center"/>
    </xf>
    <xf numFmtId="0" fontId="4" fillId="36" borderId="1" xfId="0" applyFont="1" applyFill="1" applyBorder="1" applyAlignment="1">
      <alignment horizontal="center" vertical="center" wrapText="1"/>
    </xf>
    <xf numFmtId="4" fontId="4" fillId="3" borderId="1" xfId="50" applyNumberFormat="1" applyFont="1" applyFill="1" applyBorder="1" applyAlignment="1">
      <alignment horizontal="right" vertical="center" wrapText="1"/>
    </xf>
    <xf numFmtId="0" fontId="4" fillId="36" borderId="1" xfId="0" applyFont="1" applyFill="1" applyBorder="1" applyAlignment="1">
      <alignment horizontal="left" vertical="center" wrapText="1"/>
    </xf>
    <xf numFmtId="3" fontId="0" fillId="3" borderId="1" xfId="0" applyNumberFormat="1" applyFont="1" applyFill="1" applyBorder="1" applyAlignment="1">
      <alignment wrapText="1"/>
    </xf>
    <xf numFmtId="164" fontId="0" fillId="3" borderId="1" xfId="46" applyNumberFormat="1" applyFont="1" applyFill="1" applyBorder="1" applyAlignment="1">
      <alignment wrapText="1"/>
    </xf>
    <xf numFmtId="0" fontId="44" fillId="2" borderId="0" xfId="0" applyFont="1" applyFill="1" applyAlignment="1">
      <alignment horizontal="center" vertical="center" wrapText="1"/>
    </xf>
    <xf numFmtId="0" fontId="7" fillId="4" borderId="6" xfId="0" applyFont="1" applyFill="1" applyBorder="1" applyAlignment="1">
      <alignment horizontal="left"/>
    </xf>
    <xf numFmtId="0" fontId="7" fillId="4" borderId="7" xfId="0" applyFont="1" applyFill="1" applyBorder="1" applyAlignment="1">
      <alignment horizontal="left"/>
    </xf>
    <xf numFmtId="0" fontId="0" fillId="2" borderId="0" xfId="0" applyFill="1"/>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43" fillId="38" borderId="0" xfId="45" applyFont="1" applyFill="1" applyAlignment="1">
      <alignment horizontal="center" vertical="center" wrapText="1"/>
    </xf>
    <xf numFmtId="0" fontId="1" fillId="2" borderId="0" xfId="0" applyFont="1" applyFill="1" applyAlignment="1">
      <alignment horizontal="center" vertical="center" wrapText="1"/>
    </xf>
    <xf numFmtId="0" fontId="45" fillId="38" borderId="0" xfId="0" applyFont="1" applyFill="1" applyAlignment="1">
      <alignment horizontal="center" vertical="center" wrapText="1"/>
    </xf>
    <xf numFmtId="0" fontId="1" fillId="2" borderId="0" xfId="0" applyFont="1" applyFill="1" applyAlignment="1">
      <alignment horizontal="center"/>
    </xf>
    <xf numFmtId="0" fontId="39" fillId="4" borderId="3" xfId="0" applyFont="1" applyFill="1" applyBorder="1" applyAlignment="1">
      <alignment vertical="center" wrapText="1"/>
    </xf>
    <xf numFmtId="0" fontId="39" fillId="4" borderId="4" xfId="0" applyFont="1" applyFill="1" applyBorder="1" applyAlignment="1">
      <alignment vertical="center" wrapText="1"/>
    </xf>
    <xf numFmtId="0" fontId="39" fillId="4" borderId="2" xfId="0" applyFont="1" applyFill="1" applyBorder="1" applyAlignment="1">
      <alignment vertical="center" wrapText="1"/>
    </xf>
    <xf numFmtId="0" fontId="31" fillId="36" borderId="3" xfId="0" applyFont="1" applyFill="1" applyBorder="1" applyAlignment="1">
      <alignment vertical="center" wrapText="1"/>
    </xf>
    <xf numFmtId="0" fontId="31" fillId="36" borderId="4" xfId="0" applyFont="1" applyFill="1" applyBorder="1" applyAlignment="1">
      <alignment vertical="center" wrapText="1"/>
    </xf>
    <xf numFmtId="0" fontId="31" fillId="36" borderId="2" xfId="0" applyFont="1" applyFill="1" applyBorder="1" applyAlignment="1">
      <alignment vertical="center" wrapText="1"/>
    </xf>
    <xf numFmtId="0" fontId="48" fillId="36" borderId="3" xfId="0" applyFont="1" applyFill="1" applyBorder="1" applyAlignment="1">
      <alignment vertical="center" wrapText="1"/>
    </xf>
    <xf numFmtId="0" fontId="48" fillId="36" borderId="4" xfId="0" applyFont="1" applyFill="1" applyBorder="1" applyAlignment="1">
      <alignment vertical="center" wrapText="1"/>
    </xf>
    <xf numFmtId="0" fontId="48" fillId="36" borderId="2" xfId="0" applyFont="1" applyFill="1" applyBorder="1" applyAlignment="1">
      <alignment vertical="center" wrapText="1"/>
    </xf>
    <xf numFmtId="0" fontId="51" fillId="36" borderId="3" xfId="0" applyFont="1" applyFill="1" applyBorder="1" applyAlignment="1">
      <alignment vertical="center" wrapText="1"/>
    </xf>
    <xf numFmtId="0" fontId="51" fillId="36" borderId="4" xfId="0" applyFont="1" applyFill="1" applyBorder="1" applyAlignment="1">
      <alignment vertical="center" wrapText="1"/>
    </xf>
    <xf numFmtId="0" fontId="51" fillId="36" borderId="2" xfId="0" applyFont="1" applyFill="1" applyBorder="1" applyAlignment="1">
      <alignment vertical="center" wrapText="1"/>
    </xf>
    <xf numFmtId="0" fontId="0" fillId="2" borderId="0" xfId="0" applyFill="1" applyAlignment="1">
      <alignment horizontal="left" wrapText="1"/>
    </xf>
    <xf numFmtId="0" fontId="42" fillId="0" borderId="0" xfId="0" applyFont="1" applyAlignment="1">
      <alignment horizontal="center" wrapText="1"/>
    </xf>
    <xf numFmtId="0" fontId="34" fillId="2" borderId="0" xfId="0" applyFont="1" applyFill="1" applyAlignment="1">
      <alignment horizontal="left" vertical="top" wrapText="1"/>
    </xf>
    <xf numFmtId="0" fontId="41" fillId="38" borderId="0" xfId="0" applyFont="1" applyFill="1" applyAlignment="1">
      <alignment horizontal="center" vertical="center" wrapText="1"/>
    </xf>
    <xf numFmtId="0" fontId="47" fillId="2" borderId="22" xfId="0" applyFont="1" applyFill="1" applyBorder="1" applyAlignment="1">
      <alignment horizontal="center" vertical="center"/>
    </xf>
    <xf numFmtId="0" fontId="47" fillId="2" borderId="24" xfId="0" applyFont="1" applyFill="1" applyBorder="1" applyAlignment="1">
      <alignment horizontal="center" vertical="center"/>
    </xf>
    <xf numFmtId="0" fontId="47" fillId="2" borderId="26" xfId="0" applyFont="1" applyFill="1" applyBorder="1" applyAlignment="1">
      <alignment horizontal="center" vertical="center"/>
    </xf>
    <xf numFmtId="0" fontId="0" fillId="2" borderId="0" xfId="0" applyFill="1" applyAlignment="1">
      <alignment horizontal="center" wrapText="1"/>
    </xf>
    <xf numFmtId="0" fontId="0" fillId="0" borderId="7" xfId="0" applyBorder="1" applyAlignment="1">
      <alignment horizontal="center"/>
    </xf>
  </cellXfs>
  <cellStyles count="51">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6" xr:uid="{DFDF6237-0AE1-45F4-99DC-9EECA09127F1}"/>
    <cellStyle name="60% - Accent2 2" xfId="37" xr:uid="{949B68EB-518F-4678-9D7D-B418712DDD0E}"/>
    <cellStyle name="60% - Accent3 2" xfId="38" xr:uid="{A4F0FD66-5068-40DA-9DAE-BB15CB3FA88D}"/>
    <cellStyle name="60% - Accent4 2" xfId="39" xr:uid="{07A5101D-CEA3-4B6B-A860-1404407CB719}"/>
    <cellStyle name="60% - Accent5 2" xfId="40" xr:uid="{542BFC72-74CE-47CE-BC36-886ED914AE1A}"/>
    <cellStyle name="60% - Accent6 2" xfId="41" xr:uid="{A9074437-886A-47DD-B499-9BE1FDD9A662}"/>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xfId="46"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5" builtinId="8"/>
    <cellStyle name="Input" xfId="8" builtinId="20" customBuiltin="1"/>
    <cellStyle name="Komma 2" xfId="48" xr:uid="{CF64E28A-B41A-4C8E-A9FF-44542FC674E3}"/>
    <cellStyle name="Komma 3" xfId="50" xr:uid="{D2C5D414-F853-4D60-9068-2702EC8CD885}"/>
    <cellStyle name="Linked Cell" xfId="11" builtinId="24" customBuiltin="1"/>
    <cellStyle name="Migliaia" xfId="43" xr:uid="{89944ABB-7750-4328-A299-AA186C3F166E}"/>
    <cellStyle name="Migliaia 2" xfId="47" xr:uid="{784876E1-F5E7-4777-A055-3B3E80656FBF}"/>
    <cellStyle name="Migliaia 3" xfId="49" xr:uid="{A4644FC1-1C0F-42E9-8BAB-3E8EEC8E164B}"/>
    <cellStyle name="Neutral 2" xfId="35" xr:uid="{5498B37C-97C1-4FEB-929B-65AF118DE3B8}"/>
    <cellStyle name="Normal" xfId="0" builtinId="0"/>
    <cellStyle name="Normal 2" xfId="42" xr:uid="{CB629928-A370-44D7-B6B8-2C4D2685242D}"/>
    <cellStyle name="Normal 3" xfId="44" xr:uid="{497661DB-9AF7-463B-868D-2D1803C568D4}"/>
    <cellStyle name="Note" xfId="14" builtinId="10" customBuiltin="1"/>
    <cellStyle name="Output" xfId="9" builtinId="21" customBuiltin="1"/>
    <cellStyle name="Title" xfId="1" builtinId="15" customBuiltin="1"/>
    <cellStyle name="Total" xfId="16" builtinId="25" customBuiltin="1"/>
    <cellStyle name="Warning Text" xfId="13" builtinId="11" customBuiltin="1"/>
  </cellStyles>
  <dxfs count="5">
    <dxf>
      <font>
        <b/>
        <i val="0"/>
        <color theme="1"/>
      </font>
      <fill>
        <patternFill>
          <bgColor theme="7" tint="0.79998168889431442"/>
        </patternFill>
      </fill>
    </dxf>
    <dxf>
      <font>
        <b/>
        <i val="0"/>
        <color theme="1"/>
      </font>
      <fill>
        <patternFill>
          <bgColor theme="7" tint="0.79998168889431442"/>
        </patternFill>
      </fill>
    </dxf>
    <dxf>
      <font>
        <b/>
        <i val="0"/>
        <color theme="1"/>
      </font>
      <fill>
        <patternFill>
          <bgColor theme="7" tint="0.79998168889431442"/>
        </patternFill>
      </fill>
    </dxf>
    <dxf>
      <font>
        <b/>
        <i val="0"/>
        <color theme="1"/>
      </font>
      <fill>
        <patternFill>
          <bgColor theme="7" tint="0.79998168889431442"/>
        </patternFill>
      </fill>
    </dxf>
    <dxf>
      <font>
        <b/>
        <i val="0"/>
        <color theme="1"/>
      </font>
      <fill>
        <patternFill>
          <bgColor theme="7" tint="0.79998168889431442"/>
        </patternFill>
      </fill>
    </dxf>
  </dxfs>
  <tableStyles count="0" defaultTableStyle="TableStyleMedium2" defaultPivotStyle="PivotStyleLight16"/>
  <colors>
    <mruColors>
      <color rgb="FFFFCC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Van der Avort Annemarie - MD8" id="{EFACF7C6-45BA-4A9E-855D-BE8401639456}" userId="S::annemarie.vanderavort@diplobel.fed.be::bda419b5-85f3-46eb-857d-185d178cf7d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3" dT="2021-09-06T10:19:47.77" personId="{EFACF7C6-45BA-4A9E-855D-BE8401639456}" id="{AE6CF2D0-A5A8-4C8D-80D9-0384DDAC349A}">
    <text>I would delete " for which the full amount is shown" "of which oly part of the budget is allocated as climate finance.", since for projects with more than one Rio marker 2, we don't report the full amount and add: Only part of the budget of bilateral projects is reported as climate finance, depending on scores on other Rio markers (for Rio marker 2) and on coëfficiënts used to estimate the climate specific part of the budget (for projects with Rio marker 1, ranging from 5-80%)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59A21-DAD2-432D-BB51-9AFB9812ABD5}">
  <dimension ref="A1:V31"/>
  <sheetViews>
    <sheetView showGridLines="0" view="pageBreakPreview" topLeftCell="A22" zoomScaleNormal="100" zoomScaleSheetLayoutView="100" workbookViewId="0">
      <selection activeCell="B24" sqref="B24:J24"/>
    </sheetView>
  </sheetViews>
  <sheetFormatPr defaultColWidth="8.81640625" defaultRowHeight="14.5"/>
  <cols>
    <col min="2" max="2" width="13.81640625" customWidth="1"/>
  </cols>
  <sheetData>
    <row r="1" spans="1:22" ht="78.75" customHeight="1">
      <c r="A1" s="159" t="s">
        <v>147</v>
      </c>
      <c r="B1" s="159"/>
      <c r="C1" s="159"/>
      <c r="D1" s="159"/>
      <c r="E1" s="159"/>
      <c r="F1" s="159"/>
      <c r="G1" s="159"/>
      <c r="H1" s="159"/>
      <c r="I1" s="159"/>
      <c r="J1" s="159"/>
      <c r="K1" s="159"/>
      <c r="L1" s="159"/>
      <c r="M1" s="159"/>
      <c r="N1" s="18"/>
      <c r="O1" s="18"/>
      <c r="P1" s="18"/>
      <c r="Q1" s="18"/>
      <c r="R1" s="18"/>
      <c r="S1" s="18"/>
      <c r="T1" s="18"/>
      <c r="U1" s="18"/>
      <c r="V1" s="18"/>
    </row>
    <row r="2" spans="1:22" ht="17">
      <c r="A2" s="12" t="s">
        <v>2</v>
      </c>
      <c r="B2" s="17"/>
      <c r="C2" s="17"/>
      <c r="D2" s="17"/>
      <c r="E2" s="17"/>
      <c r="F2" s="17"/>
      <c r="G2" s="17"/>
      <c r="H2" s="17"/>
      <c r="I2" s="17"/>
      <c r="J2" s="17"/>
      <c r="K2" s="17"/>
      <c r="L2" s="17"/>
      <c r="M2" s="17"/>
      <c r="N2" s="21"/>
      <c r="O2" s="21"/>
      <c r="P2" s="21"/>
      <c r="Q2" s="21"/>
      <c r="R2" s="21"/>
      <c r="S2" s="21"/>
      <c r="T2" s="21"/>
      <c r="U2" s="21"/>
      <c r="V2" s="21"/>
    </row>
    <row r="3" spans="1:22">
      <c r="A3" s="16"/>
      <c r="B3" s="16"/>
      <c r="C3" s="16"/>
      <c r="D3" s="16"/>
      <c r="E3" s="16"/>
      <c r="F3" s="16"/>
      <c r="G3" s="16"/>
      <c r="H3" s="16"/>
      <c r="I3" s="16"/>
      <c r="J3" s="16"/>
      <c r="K3" s="16"/>
      <c r="L3" s="16"/>
      <c r="M3" s="16"/>
      <c r="N3" s="18"/>
      <c r="O3" s="18"/>
      <c r="P3" s="18"/>
      <c r="Q3" s="18"/>
      <c r="R3" s="18"/>
    </row>
    <row r="4" spans="1:22">
      <c r="A4" s="16"/>
      <c r="B4" s="15" t="s">
        <v>3</v>
      </c>
      <c r="C4" s="94" t="s">
        <v>754</v>
      </c>
      <c r="D4" s="13"/>
      <c r="E4" s="16"/>
      <c r="F4" s="16"/>
      <c r="G4" s="16"/>
      <c r="H4" s="16"/>
      <c r="I4" s="16"/>
      <c r="J4" s="16"/>
      <c r="K4" s="16"/>
      <c r="L4" s="16"/>
      <c r="M4" s="16"/>
      <c r="N4" s="18"/>
      <c r="O4" s="18"/>
      <c r="P4" s="18"/>
      <c r="Q4" s="18"/>
      <c r="R4" s="18"/>
    </row>
    <row r="5" spans="1:22">
      <c r="A5" s="16"/>
      <c r="B5" s="16"/>
      <c r="C5" s="95"/>
      <c r="D5" s="16"/>
      <c r="E5" s="16"/>
      <c r="F5" s="16"/>
      <c r="G5" s="16"/>
      <c r="H5" s="16"/>
      <c r="I5" s="16"/>
      <c r="J5" s="16"/>
      <c r="K5" s="16"/>
      <c r="L5" s="16"/>
      <c r="M5" s="16"/>
      <c r="N5" s="18"/>
      <c r="O5" s="18"/>
      <c r="P5" s="18"/>
      <c r="Q5" s="18"/>
      <c r="R5" s="18"/>
    </row>
    <row r="6" spans="1:22" ht="29">
      <c r="A6" s="16"/>
      <c r="B6" s="14" t="s">
        <v>4</v>
      </c>
      <c r="C6" s="11">
        <v>2021</v>
      </c>
      <c r="D6" s="16"/>
      <c r="E6" s="16"/>
      <c r="F6" s="16"/>
      <c r="G6" s="16"/>
      <c r="H6" s="16"/>
      <c r="I6" s="16"/>
      <c r="J6" s="16"/>
      <c r="K6" s="16"/>
      <c r="L6" s="16"/>
      <c r="M6" s="16"/>
      <c r="N6" s="18"/>
      <c r="O6" s="18"/>
      <c r="P6" s="18"/>
      <c r="Q6" s="18"/>
      <c r="R6" s="18"/>
    </row>
    <row r="7" spans="1:22">
      <c r="A7" s="16"/>
      <c r="B7" s="16"/>
      <c r="C7" s="95"/>
      <c r="D7" s="16"/>
      <c r="E7" s="16"/>
      <c r="F7" s="16"/>
      <c r="G7" s="16"/>
      <c r="H7" s="16"/>
      <c r="I7" s="16"/>
      <c r="J7" s="16"/>
      <c r="K7" s="16"/>
      <c r="L7" s="16"/>
      <c r="M7" s="16"/>
      <c r="N7" s="18"/>
      <c r="O7" s="18"/>
      <c r="P7" s="18"/>
      <c r="Q7" s="18"/>
      <c r="R7" s="18"/>
    </row>
    <row r="8" spans="1:22">
      <c r="A8" s="16"/>
      <c r="B8" s="86" t="s">
        <v>194</v>
      </c>
      <c r="C8" s="96" t="s">
        <v>755</v>
      </c>
      <c r="D8" s="16"/>
      <c r="E8" s="16"/>
      <c r="F8" s="16"/>
      <c r="G8" s="16"/>
      <c r="H8" s="16"/>
      <c r="I8" s="16"/>
      <c r="J8" s="16"/>
      <c r="K8" s="16"/>
      <c r="L8" s="16"/>
      <c r="M8" s="16"/>
      <c r="N8" s="18"/>
      <c r="O8" s="18"/>
      <c r="P8" s="18"/>
      <c r="Q8" s="18"/>
      <c r="R8" s="18"/>
    </row>
    <row r="9" spans="1:22">
      <c r="A9" s="16"/>
      <c r="B9" s="16"/>
      <c r="C9" s="16"/>
      <c r="D9" s="16"/>
      <c r="E9" s="16"/>
      <c r="F9" s="16"/>
      <c r="G9" s="16"/>
      <c r="H9" s="16"/>
      <c r="I9" s="16"/>
      <c r="J9" s="16"/>
      <c r="K9" s="16"/>
      <c r="L9" s="16"/>
      <c r="M9" s="16"/>
      <c r="N9" s="18"/>
      <c r="O9" s="18"/>
      <c r="P9" s="18"/>
      <c r="Q9" s="18"/>
      <c r="R9" s="18"/>
    </row>
    <row r="10" spans="1:22">
      <c r="A10" s="16"/>
      <c r="B10" s="16"/>
      <c r="C10" s="16"/>
      <c r="D10" s="16"/>
      <c r="E10" s="16"/>
      <c r="F10" s="16"/>
      <c r="G10" s="16"/>
      <c r="H10" s="16"/>
      <c r="I10" s="16"/>
      <c r="J10" s="16"/>
      <c r="K10" s="16"/>
      <c r="L10" s="16"/>
      <c r="M10" s="16"/>
      <c r="N10" s="18"/>
      <c r="O10" s="18"/>
      <c r="P10" s="18"/>
      <c r="Q10" s="18"/>
      <c r="R10" s="18"/>
      <c r="S10" s="18"/>
      <c r="T10" s="18"/>
      <c r="U10" s="18"/>
      <c r="V10" s="18"/>
    </row>
    <row r="11" spans="1:22" ht="17">
      <c r="A11" s="12" t="s">
        <v>5</v>
      </c>
      <c r="B11" s="17"/>
      <c r="C11" s="17"/>
      <c r="D11" s="17"/>
      <c r="E11" s="17"/>
      <c r="F11" s="17"/>
      <c r="G11" s="17"/>
      <c r="H11" s="17"/>
      <c r="I11" s="17"/>
      <c r="J11" s="17"/>
      <c r="K11" s="17"/>
      <c r="L11" s="17"/>
      <c r="M11" s="17"/>
      <c r="N11" s="21"/>
      <c r="O11" s="21"/>
      <c r="P11" s="21"/>
      <c r="Q11" s="21"/>
      <c r="R11" s="21"/>
      <c r="S11" s="21"/>
      <c r="T11" s="21"/>
      <c r="U11" s="21"/>
      <c r="V11" s="21"/>
    </row>
    <row r="12" spans="1:22">
      <c r="A12" s="16"/>
      <c r="B12" s="16"/>
      <c r="C12" s="16"/>
      <c r="D12" s="16"/>
      <c r="E12" s="16"/>
      <c r="F12" s="16"/>
      <c r="G12" s="16"/>
      <c r="H12" s="16"/>
      <c r="I12" s="16"/>
      <c r="J12" s="16"/>
      <c r="K12" s="16"/>
      <c r="L12" s="16"/>
      <c r="M12" s="16"/>
      <c r="N12" s="18"/>
      <c r="O12" s="18"/>
      <c r="P12" s="18"/>
      <c r="Q12" s="18"/>
      <c r="R12" s="18"/>
      <c r="S12" s="18"/>
      <c r="T12" s="18"/>
      <c r="U12" s="18"/>
      <c r="V12" s="18"/>
    </row>
    <row r="13" spans="1:22">
      <c r="A13" s="16"/>
      <c r="B13" s="160" t="s">
        <v>6</v>
      </c>
      <c r="C13" s="161"/>
      <c r="D13" s="50"/>
      <c r="E13" s="55"/>
      <c r="F13" s="56"/>
      <c r="G13" s="56"/>
      <c r="H13" s="56"/>
      <c r="I13" s="56"/>
      <c r="J13" s="49"/>
      <c r="K13" s="24"/>
      <c r="L13" s="24"/>
      <c r="M13" s="24"/>
      <c r="N13" s="19"/>
      <c r="O13" s="19"/>
      <c r="P13" s="19"/>
      <c r="Q13" s="19"/>
      <c r="R13" s="19"/>
      <c r="S13" s="19"/>
      <c r="T13" s="19"/>
      <c r="U13" s="18"/>
      <c r="V13" s="18"/>
    </row>
    <row r="14" spans="1:22">
      <c r="A14" s="20"/>
      <c r="B14" s="51" t="s">
        <v>148</v>
      </c>
      <c r="C14" s="52"/>
      <c r="D14" s="52"/>
      <c r="E14" s="52"/>
      <c r="F14" s="57"/>
      <c r="G14" s="57"/>
      <c r="H14" s="57"/>
      <c r="I14" s="57"/>
      <c r="J14" s="23"/>
      <c r="K14" s="24"/>
      <c r="L14" s="24"/>
      <c r="M14" s="24"/>
      <c r="N14" s="19"/>
      <c r="O14" s="22"/>
      <c r="P14" s="22"/>
      <c r="Q14" s="22"/>
      <c r="R14" s="22"/>
      <c r="S14" s="22"/>
      <c r="T14" s="22"/>
      <c r="U14" s="20"/>
      <c r="V14" s="20"/>
    </row>
    <row r="15" spans="1:22">
      <c r="A15" s="18"/>
      <c r="B15" s="51" t="s">
        <v>149</v>
      </c>
      <c r="C15" s="52"/>
      <c r="D15" s="52"/>
      <c r="E15" s="52"/>
      <c r="F15" s="57"/>
      <c r="G15" s="57"/>
      <c r="H15" s="57"/>
      <c r="I15" s="57"/>
      <c r="J15" s="23"/>
      <c r="K15" s="24"/>
      <c r="L15" s="24"/>
      <c r="M15" s="24"/>
      <c r="N15" s="19"/>
      <c r="O15" s="19"/>
      <c r="P15" s="19"/>
      <c r="Q15" s="19"/>
      <c r="R15" s="19"/>
      <c r="S15" s="19"/>
      <c r="T15" s="19"/>
      <c r="U15" s="18"/>
      <c r="V15" s="18"/>
    </row>
    <row r="16" spans="1:22">
      <c r="A16" s="18"/>
      <c r="B16" s="51" t="s">
        <v>150</v>
      </c>
      <c r="C16" s="52"/>
      <c r="D16" s="52"/>
      <c r="E16" s="52"/>
      <c r="F16" s="57"/>
      <c r="G16" s="57"/>
      <c r="H16" s="57"/>
      <c r="I16" s="57"/>
      <c r="J16" s="23"/>
      <c r="K16" s="24"/>
      <c r="L16" s="24"/>
      <c r="M16" s="24"/>
      <c r="N16" s="19"/>
      <c r="O16" s="19"/>
      <c r="P16" s="19"/>
      <c r="Q16" s="19"/>
      <c r="R16" s="19"/>
      <c r="S16" s="19"/>
      <c r="T16" s="19"/>
      <c r="U16" s="18"/>
      <c r="V16" s="18"/>
    </row>
    <row r="17" spans="1:22">
      <c r="A17" s="18"/>
      <c r="B17" s="51" t="s">
        <v>152</v>
      </c>
      <c r="C17" s="52"/>
      <c r="D17" s="52"/>
      <c r="E17" s="52"/>
      <c r="F17" s="57"/>
      <c r="G17" s="57"/>
      <c r="H17" s="57"/>
      <c r="I17" s="57"/>
      <c r="J17" s="23"/>
      <c r="K17" s="24"/>
      <c r="L17" s="24"/>
      <c r="M17" s="24"/>
      <c r="N17" s="19"/>
      <c r="O17" s="19"/>
      <c r="P17" s="19"/>
      <c r="Q17" s="19"/>
      <c r="R17" s="19"/>
      <c r="S17" s="19"/>
      <c r="T17" s="19"/>
      <c r="U17" s="18"/>
      <c r="V17" s="18"/>
    </row>
    <row r="18" spans="1:22">
      <c r="A18" s="18"/>
      <c r="B18" s="51" t="s">
        <v>151</v>
      </c>
      <c r="C18" s="52"/>
      <c r="D18" s="52"/>
      <c r="E18" s="52"/>
      <c r="F18" s="57"/>
      <c r="G18" s="57"/>
      <c r="H18" s="57"/>
      <c r="I18" s="57"/>
      <c r="J18" s="23"/>
      <c r="K18" s="24"/>
      <c r="L18" s="24"/>
      <c r="M18" s="24"/>
      <c r="N18" s="19"/>
      <c r="O18" s="19"/>
      <c r="P18" s="19"/>
      <c r="Q18" s="19"/>
      <c r="R18" s="19"/>
      <c r="S18" s="19"/>
      <c r="T18" s="19"/>
      <c r="U18" s="18"/>
      <c r="V18" s="18"/>
    </row>
    <row r="19" spans="1:22">
      <c r="A19" s="18"/>
      <c r="B19" s="51" t="s">
        <v>197</v>
      </c>
      <c r="C19" s="52"/>
      <c r="D19" s="52"/>
      <c r="E19" s="52"/>
      <c r="F19" s="57"/>
      <c r="G19" s="57"/>
      <c r="H19" s="57"/>
      <c r="I19" s="57"/>
      <c r="J19" s="23"/>
      <c r="K19" s="24"/>
      <c r="L19" s="24"/>
      <c r="M19" s="24"/>
      <c r="N19" s="19"/>
      <c r="O19" s="19"/>
      <c r="P19" s="19"/>
      <c r="Q19" s="19"/>
      <c r="R19" s="19"/>
      <c r="S19" s="19"/>
      <c r="T19" s="19"/>
      <c r="U19" s="18"/>
      <c r="V19" s="18"/>
    </row>
    <row r="20" spans="1:22">
      <c r="A20" s="18"/>
      <c r="B20" s="53" t="s">
        <v>196</v>
      </c>
      <c r="C20" s="54"/>
      <c r="D20" s="54"/>
      <c r="E20" s="54"/>
      <c r="F20" s="58"/>
      <c r="G20" s="58"/>
      <c r="H20" s="58"/>
      <c r="I20" s="58"/>
      <c r="J20" s="25"/>
      <c r="K20" s="24"/>
      <c r="L20" s="24"/>
      <c r="M20" s="24"/>
      <c r="N20" s="19"/>
      <c r="O20" s="19"/>
      <c r="P20" s="19"/>
      <c r="Q20" s="19"/>
      <c r="R20" s="19"/>
      <c r="S20" s="19"/>
      <c r="T20" s="19"/>
      <c r="U20" s="18"/>
      <c r="V20" s="18"/>
    </row>
    <row r="21" spans="1:22">
      <c r="A21" s="18"/>
      <c r="B21" s="162"/>
      <c r="C21" s="162"/>
      <c r="D21" s="24"/>
      <c r="E21" s="24"/>
      <c r="F21" s="24"/>
      <c r="G21" s="24"/>
      <c r="H21" s="24"/>
      <c r="I21" s="24"/>
      <c r="J21" s="24"/>
      <c r="K21" s="24"/>
      <c r="L21" s="24"/>
      <c r="M21" s="24"/>
      <c r="N21" s="19"/>
      <c r="O21" s="19"/>
      <c r="P21" s="19"/>
      <c r="Q21" s="19"/>
      <c r="R21" s="19"/>
      <c r="S21" s="19"/>
      <c r="T21" s="19"/>
      <c r="U21" s="18"/>
      <c r="V21" s="18"/>
    </row>
    <row r="22" spans="1:22">
      <c r="A22" s="18"/>
      <c r="B22" s="162"/>
      <c r="C22" s="162"/>
      <c r="D22" s="24"/>
      <c r="E22" s="24"/>
      <c r="F22" s="24"/>
      <c r="G22" s="24"/>
      <c r="H22" s="24"/>
      <c r="I22" s="24"/>
      <c r="J22" s="24"/>
      <c r="K22" s="24"/>
      <c r="L22" s="24"/>
      <c r="M22" s="24"/>
      <c r="N22" s="19"/>
      <c r="O22" s="19"/>
      <c r="P22" s="19"/>
      <c r="Q22" s="19"/>
      <c r="R22" s="19"/>
      <c r="S22" s="19"/>
      <c r="T22" s="19"/>
      <c r="U22" s="18"/>
      <c r="V22" s="18"/>
    </row>
    <row r="23" spans="1:22" ht="18.5">
      <c r="A23" s="18"/>
      <c r="B23" s="74" t="s">
        <v>7</v>
      </c>
      <c r="C23" s="75"/>
      <c r="D23" s="75"/>
      <c r="E23" s="75"/>
      <c r="F23" s="75"/>
      <c r="G23" s="75"/>
      <c r="H23" s="75"/>
      <c r="I23" s="75"/>
      <c r="J23" s="76"/>
      <c r="K23" s="24"/>
      <c r="L23" s="24"/>
      <c r="M23" s="24"/>
      <c r="N23" s="19"/>
      <c r="O23" s="19"/>
      <c r="P23" s="19"/>
      <c r="Q23" s="19"/>
      <c r="R23" s="19"/>
      <c r="S23" s="19"/>
      <c r="T23" s="19"/>
      <c r="U23" s="18"/>
      <c r="V23" s="18"/>
    </row>
    <row r="24" spans="1:22" ht="359.5" customHeight="1">
      <c r="A24" s="18"/>
      <c r="B24" s="163" t="s">
        <v>195</v>
      </c>
      <c r="C24" s="164"/>
      <c r="D24" s="164"/>
      <c r="E24" s="164"/>
      <c r="F24" s="164"/>
      <c r="G24" s="164"/>
      <c r="H24" s="164"/>
      <c r="I24" s="164"/>
      <c r="J24" s="165"/>
      <c r="K24" s="24"/>
      <c r="L24" s="24"/>
      <c r="M24" s="24"/>
      <c r="N24" s="19"/>
      <c r="O24" s="19"/>
      <c r="P24" s="19"/>
      <c r="Q24" s="19"/>
      <c r="R24" s="19"/>
      <c r="S24" s="19"/>
      <c r="T24" s="19"/>
      <c r="U24" s="18"/>
      <c r="V24" s="18"/>
    </row>
    <row r="25" spans="1:22" ht="16.149999999999999" customHeight="1">
      <c r="A25" s="18"/>
      <c r="B25" s="18"/>
      <c r="C25" s="18"/>
      <c r="D25" s="18"/>
      <c r="E25" s="18"/>
      <c r="F25" s="18"/>
      <c r="G25" s="18"/>
      <c r="H25" s="18"/>
      <c r="I25" s="18"/>
      <c r="J25" s="18"/>
      <c r="K25" s="18"/>
      <c r="L25" s="18"/>
      <c r="M25" s="18"/>
      <c r="N25" s="18"/>
      <c r="O25" s="18"/>
      <c r="P25" s="18"/>
      <c r="Q25" s="18"/>
      <c r="R25" s="18"/>
      <c r="S25" s="18"/>
      <c r="T25" s="18"/>
      <c r="U25" s="18"/>
      <c r="V25" s="18"/>
    </row>
    <row r="26" spans="1:22">
      <c r="A26" s="18"/>
      <c r="B26" s="18"/>
      <c r="C26" s="18"/>
      <c r="D26" s="18"/>
      <c r="E26" s="18"/>
      <c r="F26" s="18"/>
      <c r="G26" s="18"/>
      <c r="H26" s="18"/>
      <c r="I26" s="18"/>
      <c r="J26" s="18"/>
      <c r="K26" s="18"/>
      <c r="L26" s="18"/>
      <c r="M26" s="18"/>
      <c r="N26" s="18"/>
      <c r="O26" s="18"/>
      <c r="P26" s="18"/>
      <c r="Q26" s="18"/>
      <c r="R26" s="18"/>
      <c r="S26" s="18"/>
      <c r="T26" s="18"/>
      <c r="U26" s="18"/>
      <c r="V26" s="18"/>
    </row>
    <row r="27" spans="1:22">
      <c r="A27" s="18"/>
      <c r="B27" s="18"/>
      <c r="C27" s="18"/>
      <c r="D27" s="18"/>
      <c r="E27" s="18"/>
      <c r="F27" s="18"/>
      <c r="G27" s="18"/>
      <c r="H27" s="18"/>
      <c r="I27" s="18"/>
      <c r="J27" s="18"/>
      <c r="K27" s="18"/>
      <c r="L27" s="18"/>
      <c r="M27" s="18"/>
      <c r="N27" s="18"/>
      <c r="O27" s="18"/>
      <c r="P27" s="18"/>
      <c r="Q27" s="18"/>
      <c r="R27" s="18"/>
      <c r="S27" s="18"/>
      <c r="T27" s="18"/>
      <c r="U27" s="18"/>
      <c r="V27" s="18"/>
    </row>
    <row r="28" spans="1:22">
      <c r="A28" s="18"/>
      <c r="B28" s="18"/>
      <c r="C28" s="18"/>
      <c r="D28" s="18"/>
      <c r="E28" s="18"/>
      <c r="F28" s="18"/>
      <c r="G28" s="18"/>
      <c r="H28" s="18"/>
      <c r="I28" s="18"/>
      <c r="J28" s="18"/>
      <c r="K28" s="18"/>
      <c r="L28" s="18"/>
      <c r="M28" s="18"/>
      <c r="N28" s="18"/>
      <c r="O28" s="18"/>
      <c r="P28" s="18"/>
      <c r="Q28" s="18"/>
      <c r="R28" s="18"/>
      <c r="S28" s="18"/>
      <c r="T28" s="18"/>
      <c r="U28" s="18"/>
      <c r="V28" s="18"/>
    </row>
    <row r="29" spans="1:22">
      <c r="A29" s="18"/>
      <c r="B29" s="18"/>
      <c r="C29" s="18"/>
      <c r="D29" s="18"/>
      <c r="E29" s="18"/>
      <c r="F29" s="18"/>
      <c r="G29" s="18"/>
      <c r="H29" s="18"/>
      <c r="I29" s="18"/>
      <c r="J29" s="18"/>
      <c r="K29" s="18"/>
      <c r="L29" s="18"/>
      <c r="M29" s="18"/>
      <c r="N29" s="18"/>
      <c r="O29" s="18"/>
      <c r="P29" s="18"/>
      <c r="Q29" s="18"/>
      <c r="R29" s="18"/>
      <c r="S29" s="18"/>
      <c r="T29" s="18"/>
      <c r="U29" s="18"/>
      <c r="V29" s="18"/>
    </row>
    <row r="30" spans="1:22">
      <c r="A30" s="18"/>
      <c r="B30" s="18"/>
      <c r="C30" s="18"/>
      <c r="D30" s="18"/>
      <c r="E30" s="18"/>
      <c r="F30" s="18"/>
      <c r="G30" s="18"/>
      <c r="H30" s="18"/>
      <c r="I30" s="18"/>
      <c r="J30" s="18"/>
      <c r="K30" s="18"/>
      <c r="L30" s="18"/>
      <c r="M30" s="18"/>
      <c r="N30" s="18"/>
      <c r="O30" s="18"/>
      <c r="P30" s="18"/>
      <c r="Q30" s="18"/>
      <c r="R30" s="18"/>
      <c r="S30" s="18"/>
      <c r="T30" s="18"/>
      <c r="U30" s="18"/>
      <c r="V30" s="18"/>
    </row>
    <row r="31" spans="1:22">
      <c r="A31" s="18"/>
      <c r="B31" s="18"/>
      <c r="C31" s="18"/>
      <c r="D31" s="18"/>
      <c r="E31" s="18"/>
      <c r="F31" s="18"/>
      <c r="G31" s="18"/>
      <c r="H31" s="18"/>
      <c r="I31" s="18"/>
      <c r="J31" s="18"/>
      <c r="K31" s="18"/>
      <c r="L31" s="18"/>
      <c r="M31" s="18"/>
      <c r="N31" s="18"/>
      <c r="O31" s="18"/>
      <c r="P31" s="18"/>
      <c r="Q31" s="18"/>
      <c r="R31" s="18"/>
      <c r="S31" s="18"/>
      <c r="T31" s="18"/>
      <c r="U31" s="18"/>
      <c r="V31" s="18"/>
    </row>
  </sheetData>
  <mergeCells count="5">
    <mergeCell ref="A1:M1"/>
    <mergeCell ref="B13:C13"/>
    <mergeCell ref="B21:C21"/>
    <mergeCell ref="B22:C22"/>
    <mergeCell ref="B24:J24"/>
  </mergeCells>
  <phoneticPr fontId="26" type="noConversion"/>
  <hyperlinks>
    <hyperlink ref="B14:J14" location="'Annex III Table 1'!Print_Area" display="Annex III Table 1" xr:uid="{C2A4C409-020E-44F1-A862-4FD7E4441A64}"/>
    <hyperlink ref="B15:J15" location="'Annex III Table 2'!Print_Area" display="Annex III Table 2" xr:uid="{223EF217-AE47-40D4-803F-CFB471B2CB86}"/>
    <hyperlink ref="B16:J16" location="'Annex III Table 3'!Print_Area" display="Annex III Table 3" xr:uid="{1C7973FF-9297-4EE3-924D-AEAC18B79EBB}"/>
    <hyperlink ref="B17:J17" location="'Annex III Template 1'!Print_Area" display="Annex III Template 1 (To be filled in if it is impossible to fill in Annex III Table 3)" xr:uid="{060F7F97-820D-4BDD-A6D7-D7ECCE3F7B7B}"/>
    <hyperlink ref="B18:J18" location="'Annex IV Template 1'!Print_Area" display="Annex IV Template 1 (qualitative methodological information)" xr:uid="{B347C174-42E7-49D7-B011-414E5A425207}"/>
    <hyperlink ref="B19:J19" location="'Annex V Table'!Print_Area" display="Annex V Table" xr:uid="{4A70DC41-956D-47F2-8E99-55A3AB0B5A14}"/>
    <hyperlink ref="B20:J20" location="'Annex V Template 1'!Print_Area" display="Annex V Template 1 (To be filled in if it is impossible to fill in Annex 4 Table)" xr:uid="{F82FC1DE-E59A-43ED-8D36-6E1CAD8CA23D}"/>
  </hyperlinks>
  <pageMargins left="0.7" right="0.7" top="0.75" bottom="0.75" header="0.3" footer="0.3"/>
  <pageSetup paperSize="9" scale="71" orientation="landscape" horizontalDpi="360" verticalDpi="360" r:id="rId1"/>
  <headerFooter>
    <oddHeader>&amp;C&amp;"Calibri"&amp;10&amp;K000000USAGE INTERNE - INTERN GEBRUIK&amp;1#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1E2BB-7492-4429-A680-3A859AE5B6B0}">
  <dimension ref="A1:FQ472"/>
  <sheetViews>
    <sheetView tabSelected="1" view="pageBreakPreview" topLeftCell="A407" zoomScale="70" zoomScaleNormal="70" zoomScaleSheetLayoutView="70" workbookViewId="0">
      <selection activeCell="D408" sqref="D408"/>
    </sheetView>
  </sheetViews>
  <sheetFormatPr defaultColWidth="22" defaultRowHeight="14.5" outlineLevelRow="1"/>
  <cols>
    <col min="1" max="1" width="5.81640625" style="5" customWidth="1"/>
    <col min="2" max="3" width="22" style="5"/>
    <col min="4" max="4" width="50.81640625" style="5" customWidth="1"/>
    <col min="5" max="8" width="22" style="5"/>
    <col min="9" max="11" width="22" style="105"/>
    <col min="12" max="13" width="22" style="5"/>
    <col min="14" max="14" width="44.1796875" style="5" customWidth="1"/>
    <col min="15" max="16384" width="22" style="5"/>
  </cols>
  <sheetData>
    <row r="1" spans="1:173">
      <c r="B1" s="4" t="s">
        <v>8</v>
      </c>
      <c r="C1" s="4"/>
    </row>
    <row r="2" spans="1:173">
      <c r="B2" s="4"/>
      <c r="C2" s="4"/>
    </row>
    <row r="3" spans="1:173" s="6" customFormat="1" outlineLevel="1">
      <c r="A3" s="27"/>
      <c r="B3" s="87" t="s">
        <v>163</v>
      </c>
      <c r="C3" s="3"/>
      <c r="D3" s="3"/>
      <c r="E3" s="1"/>
      <c r="F3" s="1"/>
      <c r="G3" s="1"/>
      <c r="H3" s="1"/>
      <c r="I3" s="106"/>
      <c r="J3" s="106"/>
      <c r="K3" s="106"/>
      <c r="L3" s="1"/>
      <c r="M3" s="1"/>
      <c r="N3" s="1"/>
      <c r="O3" s="1"/>
      <c r="P3" s="2"/>
      <c r="Q3" s="2"/>
      <c r="R3" s="2"/>
      <c r="S3" s="2"/>
      <c r="T3" s="2"/>
      <c r="U3" s="2"/>
      <c r="V3" s="2"/>
      <c r="W3" s="2"/>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row>
    <row r="4" spans="1:173" s="27" customFormat="1" outlineLevel="1">
      <c r="B4" s="88" t="s">
        <v>165</v>
      </c>
      <c r="C4" s="35"/>
      <c r="D4" s="35"/>
      <c r="E4" s="1"/>
      <c r="F4" s="1"/>
      <c r="G4" s="1"/>
      <c r="H4" s="1"/>
      <c r="I4" s="106"/>
      <c r="J4" s="106"/>
      <c r="K4" s="106"/>
      <c r="L4" s="1"/>
      <c r="M4" s="1"/>
      <c r="N4" s="1"/>
      <c r="O4" s="1"/>
      <c r="P4" s="2"/>
      <c r="Q4" s="2"/>
      <c r="R4" s="2"/>
      <c r="S4" s="2"/>
      <c r="T4" s="2"/>
      <c r="U4" s="2"/>
      <c r="V4" s="2"/>
      <c r="W4" s="2"/>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row>
    <row r="5" spans="1:173" s="27" customFormat="1" outlineLevel="1">
      <c r="B5" s="89" t="s">
        <v>164</v>
      </c>
      <c r="C5" s="36"/>
      <c r="D5" s="36"/>
      <c r="E5" s="1"/>
      <c r="F5" s="1"/>
      <c r="G5" s="1"/>
      <c r="H5" s="1"/>
      <c r="I5" s="106"/>
      <c r="J5" s="106"/>
      <c r="K5" s="106"/>
      <c r="L5" s="1"/>
      <c r="M5" s="1"/>
      <c r="N5" s="1"/>
      <c r="O5" s="1"/>
      <c r="P5" s="2"/>
      <c r="Q5" s="2"/>
      <c r="R5" s="2"/>
      <c r="S5" s="2"/>
      <c r="T5" s="2"/>
      <c r="U5" s="2"/>
      <c r="V5" s="2"/>
      <c r="W5" s="2"/>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row>
    <row r="6" spans="1:173" s="27" customFormat="1" outlineLevel="1">
      <c r="B6" s="90"/>
      <c r="C6" s="36"/>
      <c r="D6" s="36"/>
      <c r="F6" s="1"/>
      <c r="G6" s="1"/>
      <c r="H6" s="1"/>
      <c r="I6" s="106"/>
      <c r="J6" s="106"/>
      <c r="K6" s="106"/>
      <c r="L6" s="1"/>
      <c r="M6" s="1"/>
      <c r="N6" s="1"/>
      <c r="O6" s="1"/>
      <c r="P6" s="2"/>
      <c r="Q6" s="2"/>
      <c r="R6" s="2"/>
      <c r="S6" s="2"/>
      <c r="T6" s="2"/>
      <c r="U6" s="2"/>
      <c r="V6" s="2"/>
      <c r="W6" s="2"/>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row>
    <row r="7" spans="1:173" s="27" customFormat="1" outlineLevel="1">
      <c r="B7" s="5" t="s">
        <v>0</v>
      </c>
      <c r="C7" s="5"/>
      <c r="D7" s="5"/>
      <c r="E7" s="1"/>
      <c r="F7" s="1"/>
      <c r="G7" s="1"/>
      <c r="H7" s="1"/>
      <c r="I7" s="106"/>
      <c r="J7" s="106"/>
      <c r="K7" s="106"/>
      <c r="L7" s="1"/>
      <c r="M7" s="1"/>
      <c r="N7" s="1"/>
      <c r="O7" s="1"/>
      <c r="P7" s="2"/>
      <c r="Q7" s="2"/>
      <c r="R7" s="2"/>
      <c r="S7" s="2"/>
      <c r="T7" s="2"/>
      <c r="U7" s="2"/>
      <c r="V7" s="2"/>
      <c r="W7" s="2"/>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row>
    <row r="8" spans="1:173" s="27" customFormat="1" outlineLevel="1">
      <c r="B8" s="91" t="s">
        <v>40</v>
      </c>
      <c r="C8" s="31" t="s">
        <v>23</v>
      </c>
      <c r="D8" s="31"/>
      <c r="E8" s="1"/>
      <c r="F8" s="1"/>
      <c r="G8" s="1"/>
      <c r="H8" s="1"/>
      <c r="I8" s="106"/>
      <c r="J8" s="106"/>
      <c r="K8" s="106"/>
      <c r="L8" s="1"/>
      <c r="M8" s="1"/>
      <c r="N8" s="1"/>
      <c r="O8" s="1"/>
      <c r="P8" s="2"/>
      <c r="Q8" s="2"/>
      <c r="R8" s="2"/>
      <c r="S8" s="2"/>
      <c r="T8" s="2"/>
      <c r="U8" s="2"/>
      <c r="V8" s="2"/>
      <c r="W8" s="2"/>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row>
    <row r="9" spans="1:173" s="27" customFormat="1" outlineLevel="1">
      <c r="B9" s="92" t="s">
        <v>41</v>
      </c>
      <c r="C9" s="16" t="s">
        <v>24</v>
      </c>
      <c r="D9" s="16"/>
      <c r="E9" s="1"/>
      <c r="F9" s="1"/>
      <c r="G9" s="1"/>
      <c r="H9" s="1"/>
      <c r="I9" s="106"/>
      <c r="J9" s="106"/>
      <c r="K9" s="106"/>
      <c r="L9" s="1"/>
      <c r="M9" s="1"/>
      <c r="N9" s="1"/>
      <c r="O9" s="1"/>
      <c r="P9" s="2"/>
      <c r="Q9" s="2"/>
      <c r="R9" s="2"/>
      <c r="S9" s="2"/>
      <c r="T9" s="2"/>
      <c r="U9" s="2"/>
      <c r="V9" s="2"/>
      <c r="W9" s="2"/>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row>
    <row r="10" spans="1:173" s="27" customFormat="1" outlineLevel="1">
      <c r="B10" s="5"/>
      <c r="C10" s="16" t="s">
        <v>42</v>
      </c>
      <c r="D10" s="16" t="s">
        <v>25</v>
      </c>
      <c r="E10" s="1"/>
      <c r="F10" s="1"/>
      <c r="G10" s="1"/>
      <c r="H10" s="1"/>
      <c r="I10" s="106"/>
      <c r="J10" s="106"/>
      <c r="K10" s="106"/>
      <c r="L10" s="1"/>
      <c r="M10" s="1"/>
      <c r="N10" s="1"/>
      <c r="O10" s="1"/>
      <c r="P10" s="2"/>
      <c r="Q10" s="2"/>
      <c r="R10" s="2"/>
      <c r="S10" s="2"/>
      <c r="T10" s="2"/>
      <c r="U10" s="2"/>
      <c r="V10" s="2"/>
      <c r="W10" s="2"/>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row>
    <row r="11" spans="1:173" s="27" customFormat="1" outlineLevel="1">
      <c r="B11" s="5"/>
      <c r="C11" s="16" t="s">
        <v>43</v>
      </c>
      <c r="D11" s="16" t="s">
        <v>26</v>
      </c>
      <c r="E11" s="1"/>
      <c r="F11" s="1"/>
      <c r="G11" s="1"/>
      <c r="H11" s="1"/>
      <c r="I11" s="106"/>
      <c r="J11" s="106"/>
      <c r="K11" s="106"/>
      <c r="L11" s="1"/>
      <c r="M11" s="1"/>
      <c r="N11" s="1"/>
      <c r="O11" s="1"/>
      <c r="P11" s="2"/>
      <c r="Q11" s="2"/>
      <c r="R11" s="2"/>
      <c r="S11" s="2"/>
      <c r="T11" s="2"/>
      <c r="U11" s="2"/>
      <c r="V11" s="2"/>
      <c r="W11" s="2"/>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row>
    <row r="12" spans="1:173" s="27" customFormat="1" outlineLevel="1">
      <c r="B12" s="5"/>
      <c r="C12" s="16"/>
      <c r="D12" s="73" t="s">
        <v>183</v>
      </c>
      <c r="E12" s="1"/>
      <c r="F12" s="1"/>
      <c r="G12" s="1"/>
      <c r="H12" s="1"/>
      <c r="I12" s="106"/>
      <c r="J12" s="106"/>
      <c r="K12" s="106"/>
      <c r="L12" s="1"/>
      <c r="M12" s="1"/>
      <c r="N12" s="1"/>
      <c r="O12" s="1"/>
      <c r="P12" s="2"/>
      <c r="Q12" s="2"/>
      <c r="R12" s="2"/>
      <c r="S12" s="2"/>
      <c r="T12" s="2"/>
      <c r="U12" s="2"/>
      <c r="V12" s="2"/>
      <c r="W12" s="2"/>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row>
    <row r="13" spans="1:173" s="27" customFormat="1" outlineLevel="1">
      <c r="B13" s="93"/>
      <c r="C13" s="31" t="s">
        <v>44</v>
      </c>
      <c r="D13" s="31" t="s">
        <v>181</v>
      </c>
      <c r="E13" s="1"/>
      <c r="F13" s="1"/>
      <c r="G13" s="1"/>
      <c r="H13" s="1"/>
      <c r="I13" s="106"/>
      <c r="J13" s="106"/>
      <c r="K13" s="106"/>
      <c r="L13" s="1"/>
      <c r="M13" s="1"/>
      <c r="N13" s="1"/>
      <c r="O13" s="1"/>
      <c r="P13" s="2"/>
      <c r="Q13" s="2"/>
      <c r="R13" s="2"/>
      <c r="S13" s="2"/>
      <c r="T13" s="2"/>
      <c r="U13" s="2"/>
      <c r="V13" s="2"/>
      <c r="W13" s="2"/>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row>
    <row r="14" spans="1:173" s="27" customFormat="1" outlineLevel="1">
      <c r="B14" s="93"/>
      <c r="C14" s="31"/>
      <c r="D14" s="72" t="s">
        <v>182</v>
      </c>
      <c r="E14" s="1"/>
      <c r="F14" s="1"/>
      <c r="G14" s="1"/>
      <c r="H14" s="1"/>
      <c r="I14" s="106"/>
      <c r="J14" s="106"/>
      <c r="K14" s="106"/>
      <c r="L14" s="1"/>
      <c r="M14" s="1"/>
      <c r="N14" s="1"/>
      <c r="O14" s="1"/>
      <c r="P14" s="2"/>
      <c r="Q14" s="2"/>
      <c r="R14" s="2"/>
      <c r="S14" s="2"/>
      <c r="T14" s="2"/>
      <c r="U14" s="2"/>
      <c r="V14" s="2"/>
      <c r="W14" s="2"/>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row>
    <row r="15" spans="1:173" s="27" customFormat="1" outlineLevel="1">
      <c r="B15" s="5"/>
      <c r="C15" s="16" t="s">
        <v>45</v>
      </c>
      <c r="D15" s="16" t="s">
        <v>27</v>
      </c>
      <c r="E15" s="1"/>
      <c r="F15" s="1"/>
      <c r="G15" s="1"/>
      <c r="H15" s="1"/>
      <c r="I15" s="106"/>
      <c r="J15" s="106"/>
      <c r="K15" s="106"/>
      <c r="L15" s="1"/>
      <c r="M15" s="1"/>
      <c r="N15" s="1"/>
      <c r="O15" s="1"/>
      <c r="P15" s="2"/>
      <c r="Q15" s="2"/>
      <c r="R15" s="2"/>
      <c r="S15" s="2"/>
      <c r="T15" s="2"/>
      <c r="U15" s="2"/>
      <c r="V15" s="2"/>
      <c r="W15" s="2"/>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row>
    <row r="16" spans="1:173" s="27" customFormat="1" outlineLevel="1">
      <c r="B16" s="5"/>
      <c r="C16" s="16" t="s">
        <v>46</v>
      </c>
      <c r="D16" s="16" t="s">
        <v>28</v>
      </c>
      <c r="E16" s="1"/>
      <c r="F16" s="1"/>
      <c r="G16" s="1"/>
      <c r="H16" s="1"/>
      <c r="I16" s="106"/>
      <c r="J16" s="106"/>
      <c r="K16" s="106"/>
      <c r="L16" s="1"/>
      <c r="M16" s="1"/>
      <c r="N16" s="1"/>
      <c r="O16" s="1"/>
      <c r="P16" s="2"/>
      <c r="Q16" s="2"/>
      <c r="R16" s="2"/>
      <c r="S16" s="2"/>
      <c r="T16" s="2"/>
      <c r="U16" s="2"/>
      <c r="V16" s="2"/>
      <c r="W16" s="2"/>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row>
    <row r="18" spans="2:14" ht="29">
      <c r="B18" s="28" t="s">
        <v>9</v>
      </c>
      <c r="C18" s="26" t="s">
        <v>10</v>
      </c>
      <c r="D18" s="26" t="s">
        <v>11</v>
      </c>
      <c r="E18" s="26" t="s">
        <v>12</v>
      </c>
      <c r="F18" s="26" t="s">
        <v>13</v>
      </c>
      <c r="G18" s="26" t="s">
        <v>14</v>
      </c>
      <c r="H18" s="26" t="s">
        <v>15</v>
      </c>
      <c r="I18" s="107" t="s">
        <v>29</v>
      </c>
      <c r="J18" s="107" t="s">
        <v>30</v>
      </c>
      <c r="K18" s="107" t="s">
        <v>31</v>
      </c>
      <c r="L18" s="26" t="s">
        <v>32</v>
      </c>
      <c r="M18" s="26" t="s">
        <v>33</v>
      </c>
      <c r="N18" s="26" t="s">
        <v>34</v>
      </c>
    </row>
    <row r="19" spans="2:14" s="34" customFormat="1" ht="72.5">
      <c r="B19" s="33" t="s">
        <v>16</v>
      </c>
      <c r="C19" s="33" t="s">
        <v>17</v>
      </c>
      <c r="D19" s="33"/>
      <c r="E19" s="33" t="s">
        <v>18</v>
      </c>
      <c r="F19" s="33" t="s">
        <v>19</v>
      </c>
      <c r="G19" s="33" t="s">
        <v>1186</v>
      </c>
      <c r="H19" s="33" t="s">
        <v>21</v>
      </c>
      <c r="I19" s="108"/>
      <c r="J19" s="108"/>
      <c r="K19" s="108"/>
      <c r="L19" s="33"/>
      <c r="M19" s="33" t="s">
        <v>22</v>
      </c>
      <c r="N19" s="33"/>
    </row>
    <row r="20" spans="2:14" s="100" customFormat="1" ht="29">
      <c r="B20" s="102" t="s">
        <v>175</v>
      </c>
      <c r="C20" s="101" t="s">
        <v>238</v>
      </c>
      <c r="D20" s="101" t="s">
        <v>433</v>
      </c>
      <c r="E20" s="102" t="s">
        <v>200</v>
      </c>
      <c r="F20" s="102" t="s">
        <v>201</v>
      </c>
      <c r="G20" s="102" t="s">
        <v>188</v>
      </c>
      <c r="H20" s="102" t="s">
        <v>434</v>
      </c>
      <c r="I20" s="109">
        <v>-8152.8</v>
      </c>
      <c r="J20" s="109">
        <v>-8152.8</v>
      </c>
      <c r="K20" s="109">
        <v>-8152.8</v>
      </c>
      <c r="L20" s="101" t="s">
        <v>435</v>
      </c>
      <c r="M20" s="102" t="s">
        <v>169</v>
      </c>
      <c r="N20" s="101" t="s">
        <v>246</v>
      </c>
    </row>
    <row r="21" spans="2:14" s="98" customFormat="1" ht="29">
      <c r="B21" s="99" t="s">
        <v>175</v>
      </c>
      <c r="C21" s="103" t="s">
        <v>198</v>
      </c>
      <c r="D21" s="103" t="s">
        <v>199</v>
      </c>
      <c r="E21" s="99" t="s">
        <v>200</v>
      </c>
      <c r="F21" s="99" t="s">
        <v>201</v>
      </c>
      <c r="G21" s="99" t="s">
        <v>188</v>
      </c>
      <c r="H21" s="99" t="s">
        <v>203</v>
      </c>
      <c r="I21" s="110">
        <v>0</v>
      </c>
      <c r="J21" s="110">
        <v>-4418.2</v>
      </c>
      <c r="K21" s="110">
        <v>-4418.2</v>
      </c>
      <c r="L21" s="103" t="s">
        <v>204</v>
      </c>
      <c r="M21" s="99" t="s">
        <v>169</v>
      </c>
      <c r="N21" s="103" t="s">
        <v>205</v>
      </c>
    </row>
    <row r="22" spans="2:14" s="98" customFormat="1" ht="58">
      <c r="B22" s="99" t="s">
        <v>175</v>
      </c>
      <c r="C22" s="103" t="s">
        <v>206</v>
      </c>
      <c r="D22" s="103" t="s">
        <v>530</v>
      </c>
      <c r="E22" s="102" t="s">
        <v>200</v>
      </c>
      <c r="F22" s="99" t="s">
        <v>201</v>
      </c>
      <c r="G22" s="99" t="s">
        <v>188</v>
      </c>
      <c r="H22" s="99" t="s">
        <v>203</v>
      </c>
      <c r="I22" s="110">
        <v>-623.54999999999995</v>
      </c>
      <c r="J22" s="110">
        <v>-623.54999999999995</v>
      </c>
      <c r="K22" s="110">
        <v>-623.54999999999995</v>
      </c>
      <c r="L22" s="103" t="s">
        <v>204</v>
      </c>
      <c r="M22" s="99" t="s">
        <v>169</v>
      </c>
      <c r="N22" s="103" t="s">
        <v>207</v>
      </c>
    </row>
    <row r="23" spans="2:14" s="98" customFormat="1" ht="43.5">
      <c r="B23" s="99" t="s">
        <v>175</v>
      </c>
      <c r="C23" s="103" t="s">
        <v>272</v>
      </c>
      <c r="D23" s="103" t="s">
        <v>373</v>
      </c>
      <c r="E23" s="99" t="s">
        <v>200</v>
      </c>
      <c r="F23" s="99" t="s">
        <v>201</v>
      </c>
      <c r="G23" s="99" t="s">
        <v>188</v>
      </c>
      <c r="H23" s="99" t="s">
        <v>374</v>
      </c>
      <c r="I23" s="110">
        <v>0</v>
      </c>
      <c r="J23" s="110">
        <v>-54.45</v>
      </c>
      <c r="K23" s="110">
        <v>-54.45</v>
      </c>
      <c r="L23" s="103" t="s">
        <v>375</v>
      </c>
      <c r="M23" s="99" t="s">
        <v>169</v>
      </c>
      <c r="N23" s="103" t="s">
        <v>205</v>
      </c>
    </row>
    <row r="24" spans="2:14" s="98" customFormat="1" ht="29">
      <c r="B24" s="99" t="s">
        <v>172</v>
      </c>
      <c r="C24" s="103" t="s">
        <v>212</v>
      </c>
      <c r="D24" s="103" t="s">
        <v>213</v>
      </c>
      <c r="E24" s="99" t="s">
        <v>200</v>
      </c>
      <c r="F24" s="99" t="s">
        <v>201</v>
      </c>
      <c r="G24" s="99" t="s">
        <v>188</v>
      </c>
      <c r="H24" s="99" t="s">
        <v>203</v>
      </c>
      <c r="I24" s="110">
        <v>0</v>
      </c>
      <c r="J24" s="110">
        <v>40.799999999999997</v>
      </c>
      <c r="K24" s="110">
        <v>40.799999999999997</v>
      </c>
      <c r="L24" s="103" t="s">
        <v>214</v>
      </c>
      <c r="M24" s="99" t="s">
        <v>169</v>
      </c>
      <c r="N24" s="103" t="s">
        <v>205</v>
      </c>
    </row>
    <row r="25" spans="2:14" s="98" customFormat="1" ht="29">
      <c r="B25" s="99" t="s">
        <v>175</v>
      </c>
      <c r="C25" s="103" t="s">
        <v>215</v>
      </c>
      <c r="D25" s="103" t="s">
        <v>442</v>
      </c>
      <c r="E25" s="99" t="s">
        <v>200</v>
      </c>
      <c r="F25" s="99" t="s">
        <v>201</v>
      </c>
      <c r="G25" s="99" t="s">
        <v>188</v>
      </c>
      <c r="H25" s="99" t="s">
        <v>434</v>
      </c>
      <c r="I25" s="110">
        <v>-4267.2</v>
      </c>
      <c r="J25" s="110">
        <v>194.7</v>
      </c>
      <c r="K25" s="110">
        <v>194.7</v>
      </c>
      <c r="L25" s="103" t="s">
        <v>437</v>
      </c>
      <c r="M25" s="99" t="s">
        <v>169</v>
      </c>
      <c r="N25" s="103" t="s">
        <v>205</v>
      </c>
    </row>
    <row r="26" spans="2:14" s="98" customFormat="1" ht="29">
      <c r="B26" s="99" t="s">
        <v>175</v>
      </c>
      <c r="C26" s="103" t="s">
        <v>215</v>
      </c>
      <c r="D26" s="103" t="s">
        <v>216</v>
      </c>
      <c r="E26" s="99" t="s">
        <v>200</v>
      </c>
      <c r="F26" s="99" t="s">
        <v>201</v>
      </c>
      <c r="G26" s="99" t="s">
        <v>188</v>
      </c>
      <c r="H26" s="99" t="s">
        <v>203</v>
      </c>
      <c r="I26" s="110">
        <v>0</v>
      </c>
      <c r="J26" s="110">
        <v>425.25</v>
      </c>
      <c r="K26" s="110">
        <v>425.25</v>
      </c>
      <c r="L26" s="103" t="s">
        <v>204</v>
      </c>
      <c r="M26" s="99" t="s">
        <v>169</v>
      </c>
      <c r="N26" s="103" t="s">
        <v>205</v>
      </c>
    </row>
    <row r="27" spans="2:14" s="98" customFormat="1" ht="43.5">
      <c r="B27" s="99" t="s">
        <v>175</v>
      </c>
      <c r="C27" s="103" t="s">
        <v>198</v>
      </c>
      <c r="D27" s="103" t="s">
        <v>443</v>
      </c>
      <c r="E27" s="99" t="s">
        <v>200</v>
      </c>
      <c r="F27" s="99" t="s">
        <v>201</v>
      </c>
      <c r="G27" s="99" t="s">
        <v>167</v>
      </c>
      <c r="H27" s="99" t="s">
        <v>434</v>
      </c>
      <c r="I27" s="110">
        <v>-25971</v>
      </c>
      <c r="J27" s="110">
        <v>549.29999999999995</v>
      </c>
      <c r="K27" s="110">
        <v>549.29999999999995</v>
      </c>
      <c r="L27" s="103" t="s">
        <v>444</v>
      </c>
      <c r="M27" s="99" t="s">
        <v>169</v>
      </c>
      <c r="N27" s="103" t="s">
        <v>205</v>
      </c>
    </row>
    <row r="28" spans="2:14" s="98" customFormat="1" ht="72.5">
      <c r="B28" s="99" t="s">
        <v>172</v>
      </c>
      <c r="C28" s="103" t="s">
        <v>172</v>
      </c>
      <c r="D28" s="103" t="s">
        <v>531</v>
      </c>
      <c r="E28" s="99" t="s">
        <v>200</v>
      </c>
      <c r="F28" s="99" t="s">
        <v>201</v>
      </c>
      <c r="G28" s="99" t="s">
        <v>167</v>
      </c>
      <c r="H28" s="99" t="s">
        <v>300</v>
      </c>
      <c r="I28" s="110">
        <v>0</v>
      </c>
      <c r="J28" s="110">
        <v>732.05</v>
      </c>
      <c r="K28" s="110">
        <v>732.05</v>
      </c>
      <c r="L28" s="103" t="s">
        <v>301</v>
      </c>
      <c r="M28" s="99" t="s">
        <v>169</v>
      </c>
      <c r="N28" s="103" t="s">
        <v>302</v>
      </c>
    </row>
    <row r="29" spans="2:14" s="98" customFormat="1" ht="29">
      <c r="B29" s="99" t="s">
        <v>176</v>
      </c>
      <c r="C29" s="103" t="s">
        <v>417</v>
      </c>
      <c r="D29" s="103" t="s">
        <v>532</v>
      </c>
      <c r="E29" s="99" t="s">
        <v>200</v>
      </c>
      <c r="F29" s="99" t="s">
        <v>201</v>
      </c>
      <c r="G29" s="99" t="s">
        <v>188</v>
      </c>
      <c r="H29" s="99" t="s">
        <v>418</v>
      </c>
      <c r="I29" s="110">
        <v>0</v>
      </c>
      <c r="J29" s="110">
        <v>801.42399999999998</v>
      </c>
      <c r="K29" s="110">
        <v>801.42399999999998</v>
      </c>
      <c r="L29" s="103" t="s">
        <v>419</v>
      </c>
      <c r="M29" s="99" t="s">
        <v>169</v>
      </c>
      <c r="N29" s="103" t="s">
        <v>420</v>
      </c>
    </row>
    <row r="30" spans="2:14" s="98" customFormat="1" ht="43.5">
      <c r="B30" s="99" t="s">
        <v>175</v>
      </c>
      <c r="C30" s="103" t="s">
        <v>217</v>
      </c>
      <c r="D30" s="103" t="s">
        <v>533</v>
      </c>
      <c r="E30" s="99" t="s">
        <v>200</v>
      </c>
      <c r="F30" s="99" t="s">
        <v>201</v>
      </c>
      <c r="G30" s="99" t="s">
        <v>188</v>
      </c>
      <c r="H30" s="99" t="s">
        <v>203</v>
      </c>
      <c r="I30" s="110">
        <v>0</v>
      </c>
      <c r="J30" s="110">
        <v>1005.6575</v>
      </c>
      <c r="K30" s="110">
        <v>1005.6575</v>
      </c>
      <c r="L30" s="103" t="s">
        <v>204</v>
      </c>
      <c r="M30" s="99" t="s">
        <v>169</v>
      </c>
      <c r="N30" s="103" t="s">
        <v>218</v>
      </c>
    </row>
    <row r="31" spans="2:14" s="98" customFormat="1" ht="43.5">
      <c r="B31" s="99" t="s">
        <v>175</v>
      </c>
      <c r="C31" s="103" t="s">
        <v>172</v>
      </c>
      <c r="D31" s="103" t="s">
        <v>534</v>
      </c>
      <c r="E31" s="99" t="s">
        <v>200</v>
      </c>
      <c r="F31" s="99" t="s">
        <v>201</v>
      </c>
      <c r="G31" s="99" t="s">
        <v>167</v>
      </c>
      <c r="H31" s="99" t="s">
        <v>300</v>
      </c>
      <c r="I31" s="110">
        <v>0</v>
      </c>
      <c r="J31" s="110">
        <v>1770.2759999999998</v>
      </c>
      <c r="K31" s="110">
        <v>1770.2759999999998</v>
      </c>
      <c r="L31" s="103" t="s">
        <v>301</v>
      </c>
      <c r="M31" s="99" t="s">
        <v>169</v>
      </c>
      <c r="N31" s="103" t="s">
        <v>303</v>
      </c>
    </row>
    <row r="32" spans="2:14" s="98" customFormat="1" ht="43.5">
      <c r="B32" s="99" t="s">
        <v>172</v>
      </c>
      <c r="C32" s="103" t="s">
        <v>172</v>
      </c>
      <c r="D32" s="103" t="s">
        <v>535</v>
      </c>
      <c r="E32" s="99" t="s">
        <v>200</v>
      </c>
      <c r="F32" s="99" t="s">
        <v>201</v>
      </c>
      <c r="G32" s="99" t="s">
        <v>167</v>
      </c>
      <c r="H32" s="99" t="s">
        <v>300</v>
      </c>
      <c r="I32" s="110">
        <v>0</v>
      </c>
      <c r="J32" s="110">
        <v>1929.71</v>
      </c>
      <c r="K32" s="110">
        <v>1929.71</v>
      </c>
      <c r="L32" s="103" t="s">
        <v>301</v>
      </c>
      <c r="M32" s="99" t="s">
        <v>169</v>
      </c>
      <c r="N32" s="103" t="s">
        <v>304</v>
      </c>
    </row>
    <row r="33" spans="2:14" s="98" customFormat="1" ht="58">
      <c r="B33" s="99" t="s">
        <v>175</v>
      </c>
      <c r="C33" s="103" t="s">
        <v>217</v>
      </c>
      <c r="D33" s="103" t="s">
        <v>536</v>
      </c>
      <c r="E33" s="99" t="s">
        <v>200</v>
      </c>
      <c r="F33" s="99" t="s">
        <v>201</v>
      </c>
      <c r="G33" s="99" t="s">
        <v>188</v>
      </c>
      <c r="H33" s="99" t="s">
        <v>359</v>
      </c>
      <c r="I33" s="110">
        <v>0</v>
      </c>
      <c r="J33" s="110">
        <v>2064.1109999999999</v>
      </c>
      <c r="K33" s="110">
        <v>2064.1109999999999</v>
      </c>
      <c r="L33" s="103" t="s">
        <v>361</v>
      </c>
      <c r="M33" s="99" t="s">
        <v>169</v>
      </c>
      <c r="N33" s="103" t="s">
        <v>218</v>
      </c>
    </row>
    <row r="34" spans="2:14" s="98" customFormat="1" ht="43.5">
      <c r="B34" s="99" t="s">
        <v>175</v>
      </c>
      <c r="C34" s="103" t="s">
        <v>172</v>
      </c>
      <c r="D34" s="103" t="s">
        <v>534</v>
      </c>
      <c r="E34" s="99" t="s">
        <v>200</v>
      </c>
      <c r="F34" s="99" t="s">
        <v>201</v>
      </c>
      <c r="G34" s="99" t="s">
        <v>167</v>
      </c>
      <c r="H34" s="99" t="s">
        <v>300</v>
      </c>
      <c r="I34" s="110">
        <v>0</v>
      </c>
      <c r="J34" s="110">
        <v>2104.4290000000001</v>
      </c>
      <c r="K34" s="110">
        <v>2104.4290000000001</v>
      </c>
      <c r="L34" s="103" t="s">
        <v>301</v>
      </c>
      <c r="M34" s="99" t="s">
        <v>169</v>
      </c>
      <c r="N34" s="103" t="s">
        <v>247</v>
      </c>
    </row>
    <row r="35" spans="2:14" s="98" customFormat="1" ht="72.5">
      <c r="B35" s="99" t="s">
        <v>172</v>
      </c>
      <c r="C35" s="103" t="s">
        <v>172</v>
      </c>
      <c r="D35" s="103" t="s">
        <v>537</v>
      </c>
      <c r="E35" s="99" t="s">
        <v>200</v>
      </c>
      <c r="F35" s="99" t="s">
        <v>201</v>
      </c>
      <c r="G35" s="99" t="s">
        <v>167</v>
      </c>
      <c r="H35" s="99" t="s">
        <v>300</v>
      </c>
      <c r="I35" s="110">
        <v>0</v>
      </c>
      <c r="J35" s="110">
        <v>2280.1550000000002</v>
      </c>
      <c r="K35" s="110">
        <v>2280.1550000000002</v>
      </c>
      <c r="L35" s="103" t="s">
        <v>301</v>
      </c>
      <c r="M35" s="99" t="s">
        <v>169</v>
      </c>
      <c r="N35" s="103" t="s">
        <v>242</v>
      </c>
    </row>
    <row r="36" spans="2:14" s="98" customFormat="1" ht="72.5">
      <c r="B36" s="99" t="s">
        <v>175</v>
      </c>
      <c r="C36" s="103" t="s">
        <v>172</v>
      </c>
      <c r="D36" s="103" t="s">
        <v>537</v>
      </c>
      <c r="E36" s="99" t="s">
        <v>200</v>
      </c>
      <c r="F36" s="99" t="s">
        <v>201</v>
      </c>
      <c r="G36" s="99" t="s">
        <v>167</v>
      </c>
      <c r="H36" s="99" t="s">
        <v>300</v>
      </c>
      <c r="I36" s="110">
        <v>0</v>
      </c>
      <c r="J36" s="110">
        <v>2465.335</v>
      </c>
      <c r="K36" s="110">
        <v>2465.335</v>
      </c>
      <c r="L36" s="103" t="s">
        <v>301</v>
      </c>
      <c r="M36" s="99" t="s">
        <v>169</v>
      </c>
      <c r="N36" s="103" t="s">
        <v>207</v>
      </c>
    </row>
    <row r="37" spans="2:14" s="98" customFormat="1" ht="58">
      <c r="B37" s="99" t="s">
        <v>175</v>
      </c>
      <c r="C37" s="103" t="s">
        <v>208</v>
      </c>
      <c r="D37" s="103" t="s">
        <v>538</v>
      </c>
      <c r="E37" s="99" t="s">
        <v>200</v>
      </c>
      <c r="F37" s="99" t="s">
        <v>201</v>
      </c>
      <c r="G37" s="99" t="s">
        <v>167</v>
      </c>
      <c r="H37" s="99" t="s">
        <v>374</v>
      </c>
      <c r="I37" s="110">
        <v>0</v>
      </c>
      <c r="J37" s="110">
        <v>2736.48</v>
      </c>
      <c r="K37" s="110">
        <v>2736.48</v>
      </c>
      <c r="L37" s="103" t="s">
        <v>375</v>
      </c>
      <c r="M37" s="99" t="s">
        <v>169</v>
      </c>
      <c r="N37" s="103" t="s">
        <v>310</v>
      </c>
    </row>
    <row r="38" spans="2:14" s="98" customFormat="1" ht="29">
      <c r="B38" s="99" t="s">
        <v>175</v>
      </c>
      <c r="C38" s="103" t="s">
        <v>219</v>
      </c>
      <c r="D38" s="103" t="s">
        <v>539</v>
      </c>
      <c r="E38" s="99" t="s">
        <v>200</v>
      </c>
      <c r="F38" s="99" t="s">
        <v>201</v>
      </c>
      <c r="G38" s="99" t="s">
        <v>167</v>
      </c>
      <c r="H38" s="99" t="s">
        <v>203</v>
      </c>
      <c r="I38" s="110">
        <v>0</v>
      </c>
      <c r="J38" s="110">
        <v>2900.6802000000002</v>
      </c>
      <c r="K38" s="110">
        <v>2900.6802000000002</v>
      </c>
      <c r="L38" s="103" t="s">
        <v>221</v>
      </c>
      <c r="M38" s="99" t="s">
        <v>169</v>
      </c>
      <c r="N38" s="103" t="s">
        <v>222</v>
      </c>
    </row>
    <row r="39" spans="2:14" s="98" customFormat="1" ht="43.5">
      <c r="B39" s="99" t="s">
        <v>175</v>
      </c>
      <c r="C39" s="103" t="s">
        <v>228</v>
      </c>
      <c r="D39" s="103" t="s">
        <v>540</v>
      </c>
      <c r="E39" s="99" t="s">
        <v>200</v>
      </c>
      <c r="F39" s="99" t="s">
        <v>201</v>
      </c>
      <c r="G39" s="99" t="s">
        <v>188</v>
      </c>
      <c r="H39" s="99" t="s">
        <v>374</v>
      </c>
      <c r="I39" s="110">
        <v>0</v>
      </c>
      <c r="J39" s="110">
        <v>3420.5714999999996</v>
      </c>
      <c r="K39" s="110">
        <v>3420.5714999999996</v>
      </c>
      <c r="L39" s="103" t="s">
        <v>375</v>
      </c>
      <c r="M39" s="99" t="s">
        <v>169</v>
      </c>
      <c r="N39" s="103" t="s">
        <v>310</v>
      </c>
    </row>
    <row r="40" spans="2:14" s="98" customFormat="1" ht="72.5">
      <c r="B40" s="99" t="s">
        <v>175</v>
      </c>
      <c r="C40" s="103" t="s">
        <v>198</v>
      </c>
      <c r="D40" s="103" t="s">
        <v>541</v>
      </c>
      <c r="E40" s="99" t="s">
        <v>200</v>
      </c>
      <c r="F40" s="99" t="s">
        <v>201</v>
      </c>
      <c r="G40" s="99" t="s">
        <v>188</v>
      </c>
      <c r="H40" s="99" t="s">
        <v>374</v>
      </c>
      <c r="I40" s="110">
        <v>0</v>
      </c>
      <c r="J40" s="110">
        <v>3420.5714999999996</v>
      </c>
      <c r="K40" s="110">
        <v>3420.5714999999996</v>
      </c>
      <c r="L40" s="103" t="s">
        <v>375</v>
      </c>
      <c r="M40" s="99" t="s">
        <v>169</v>
      </c>
      <c r="N40" s="103" t="s">
        <v>310</v>
      </c>
    </row>
    <row r="41" spans="2:14" s="98" customFormat="1" ht="72.5">
      <c r="B41" s="99" t="s">
        <v>175</v>
      </c>
      <c r="C41" s="103" t="s">
        <v>172</v>
      </c>
      <c r="D41" s="103" t="s">
        <v>542</v>
      </c>
      <c r="E41" s="99" t="s">
        <v>200</v>
      </c>
      <c r="F41" s="99" t="s">
        <v>201</v>
      </c>
      <c r="G41" s="99" t="s">
        <v>167</v>
      </c>
      <c r="H41" s="99" t="s">
        <v>300</v>
      </c>
      <c r="I41" s="110">
        <v>0</v>
      </c>
      <c r="J41" s="110">
        <v>3706.6690000000003</v>
      </c>
      <c r="K41" s="110">
        <v>3706.6690000000003</v>
      </c>
      <c r="L41" s="103" t="s">
        <v>301</v>
      </c>
      <c r="M41" s="99" t="s">
        <v>169</v>
      </c>
      <c r="N41" s="103" t="s">
        <v>303</v>
      </c>
    </row>
    <row r="42" spans="2:14" s="98" customFormat="1" ht="29">
      <c r="B42" s="99" t="s">
        <v>175</v>
      </c>
      <c r="C42" s="103" t="s">
        <v>172</v>
      </c>
      <c r="D42" s="103" t="s">
        <v>321</v>
      </c>
      <c r="E42" s="99" t="s">
        <v>200</v>
      </c>
      <c r="F42" s="99" t="s">
        <v>201</v>
      </c>
      <c r="G42" s="99" t="s">
        <v>166</v>
      </c>
      <c r="H42" s="99" t="s">
        <v>322</v>
      </c>
      <c r="I42" s="110">
        <v>0</v>
      </c>
      <c r="J42" s="110">
        <v>3718.75</v>
      </c>
      <c r="K42" s="110">
        <v>3718.75</v>
      </c>
      <c r="L42" s="103" t="s">
        <v>323</v>
      </c>
      <c r="M42" s="99" t="s">
        <v>169</v>
      </c>
      <c r="N42" s="103" t="s">
        <v>285</v>
      </c>
    </row>
    <row r="43" spans="2:14" s="98" customFormat="1" ht="29">
      <c r="B43" s="99" t="s">
        <v>175</v>
      </c>
      <c r="C43" s="103" t="s">
        <v>223</v>
      </c>
      <c r="D43" s="103" t="s">
        <v>543</v>
      </c>
      <c r="E43" s="99" t="s">
        <v>200</v>
      </c>
      <c r="F43" s="99" t="s">
        <v>201</v>
      </c>
      <c r="G43" s="99" t="s">
        <v>167</v>
      </c>
      <c r="H43" s="99" t="s">
        <v>203</v>
      </c>
      <c r="I43" s="110">
        <v>0</v>
      </c>
      <c r="J43" s="110">
        <v>3800.1414</v>
      </c>
      <c r="K43" s="110">
        <v>3800.1414</v>
      </c>
      <c r="L43" s="103" t="s">
        <v>221</v>
      </c>
      <c r="M43" s="99" t="s">
        <v>169</v>
      </c>
      <c r="N43" s="103" t="s">
        <v>222</v>
      </c>
    </row>
    <row r="44" spans="2:14" s="98" customFormat="1" ht="58">
      <c r="B44" s="99" t="s">
        <v>172</v>
      </c>
      <c r="C44" s="103" t="s">
        <v>224</v>
      </c>
      <c r="D44" s="103" t="s">
        <v>544</v>
      </c>
      <c r="E44" s="99" t="s">
        <v>200</v>
      </c>
      <c r="F44" s="99" t="s">
        <v>201</v>
      </c>
      <c r="G44" s="99" t="s">
        <v>188</v>
      </c>
      <c r="H44" s="99" t="s">
        <v>203</v>
      </c>
      <c r="I44" s="110">
        <v>0</v>
      </c>
      <c r="J44" s="110">
        <v>3806.0019999999995</v>
      </c>
      <c r="K44" s="110">
        <v>3806.0019999999995</v>
      </c>
      <c r="L44" s="103" t="s">
        <v>210</v>
      </c>
      <c r="M44" s="99" t="s">
        <v>169</v>
      </c>
      <c r="N44" s="103" t="s">
        <v>225</v>
      </c>
    </row>
    <row r="45" spans="2:14" s="98" customFormat="1" ht="58">
      <c r="B45" s="99" t="s">
        <v>172</v>
      </c>
      <c r="C45" s="103" t="s">
        <v>172</v>
      </c>
      <c r="D45" s="103" t="s">
        <v>545</v>
      </c>
      <c r="E45" s="99" t="s">
        <v>200</v>
      </c>
      <c r="F45" s="99" t="s">
        <v>201</v>
      </c>
      <c r="G45" s="99" t="s">
        <v>167</v>
      </c>
      <c r="H45" s="99" t="s">
        <v>300</v>
      </c>
      <c r="I45" s="110">
        <v>0</v>
      </c>
      <c r="J45" s="110">
        <v>3921.6830000000004</v>
      </c>
      <c r="K45" s="110">
        <v>3921.6830000000004</v>
      </c>
      <c r="L45" s="103" t="s">
        <v>301</v>
      </c>
      <c r="M45" s="99" t="s">
        <v>169</v>
      </c>
      <c r="N45" s="103" t="s">
        <v>305</v>
      </c>
    </row>
    <row r="46" spans="2:14" s="98" customFormat="1" ht="29">
      <c r="B46" s="99" t="s">
        <v>175</v>
      </c>
      <c r="C46" s="103" t="s">
        <v>172</v>
      </c>
      <c r="D46" s="103" t="s">
        <v>314</v>
      </c>
      <c r="E46" s="99" t="s">
        <v>200</v>
      </c>
      <c r="F46" s="99" t="s">
        <v>201</v>
      </c>
      <c r="G46" s="99" t="s">
        <v>167</v>
      </c>
      <c r="H46" s="99" t="s">
        <v>315</v>
      </c>
      <c r="I46" s="110">
        <v>0</v>
      </c>
      <c r="J46" s="110">
        <v>3938.32</v>
      </c>
      <c r="K46" s="110">
        <v>3938.32</v>
      </c>
      <c r="L46" s="103" t="s">
        <v>316</v>
      </c>
      <c r="M46" s="99" t="s">
        <v>169</v>
      </c>
      <c r="N46" s="103" t="s">
        <v>309</v>
      </c>
    </row>
    <row r="47" spans="2:14" s="98" customFormat="1" ht="43.5">
      <c r="B47" s="99" t="s">
        <v>172</v>
      </c>
      <c r="C47" s="103" t="s">
        <v>172</v>
      </c>
      <c r="D47" s="103" t="s">
        <v>546</v>
      </c>
      <c r="E47" s="99" t="s">
        <v>200</v>
      </c>
      <c r="F47" s="99" t="s">
        <v>201</v>
      </c>
      <c r="G47" s="99" t="s">
        <v>167</v>
      </c>
      <c r="H47" s="99" t="s">
        <v>300</v>
      </c>
      <c r="I47" s="110">
        <v>0</v>
      </c>
      <c r="J47" s="110">
        <v>4235.1279999999997</v>
      </c>
      <c r="K47" s="110">
        <v>4235.1279999999997</v>
      </c>
      <c r="L47" s="103" t="s">
        <v>301</v>
      </c>
      <c r="M47" s="99" t="s">
        <v>169</v>
      </c>
      <c r="N47" s="103" t="s">
        <v>242</v>
      </c>
    </row>
    <row r="48" spans="2:14" s="98" customFormat="1" ht="43.5">
      <c r="B48" s="99" t="s">
        <v>175</v>
      </c>
      <c r="C48" s="103" t="s">
        <v>172</v>
      </c>
      <c r="D48" s="103" t="s">
        <v>547</v>
      </c>
      <c r="E48" s="99" t="s">
        <v>200</v>
      </c>
      <c r="F48" s="99" t="s">
        <v>201</v>
      </c>
      <c r="G48" s="99" t="s">
        <v>167</v>
      </c>
      <c r="H48" s="99" t="s">
        <v>300</v>
      </c>
      <c r="I48" s="110">
        <v>0</v>
      </c>
      <c r="J48" s="110">
        <v>4393.8530000000001</v>
      </c>
      <c r="K48" s="110">
        <v>4393.8530000000001</v>
      </c>
      <c r="L48" s="103" t="s">
        <v>301</v>
      </c>
      <c r="M48" s="99" t="s">
        <v>169</v>
      </c>
      <c r="N48" s="103" t="s">
        <v>303</v>
      </c>
    </row>
    <row r="49" spans="2:14" s="98" customFormat="1" ht="43.5">
      <c r="B49" s="99" t="s">
        <v>175</v>
      </c>
      <c r="C49" s="103" t="s">
        <v>172</v>
      </c>
      <c r="D49" s="103" t="s">
        <v>546</v>
      </c>
      <c r="E49" s="99" t="s">
        <v>200</v>
      </c>
      <c r="F49" s="99" t="s">
        <v>201</v>
      </c>
      <c r="G49" s="99" t="s">
        <v>167</v>
      </c>
      <c r="H49" s="99" t="s">
        <v>300</v>
      </c>
      <c r="I49" s="110">
        <v>0</v>
      </c>
      <c r="J49" s="110">
        <v>4435.0290000000005</v>
      </c>
      <c r="K49" s="110">
        <v>4435.0290000000005</v>
      </c>
      <c r="L49" s="103" t="s">
        <v>301</v>
      </c>
      <c r="M49" s="99" t="s">
        <v>169</v>
      </c>
      <c r="N49" s="103" t="s">
        <v>207</v>
      </c>
    </row>
    <row r="50" spans="2:14" s="98" customFormat="1" ht="58">
      <c r="B50" s="99" t="s">
        <v>175</v>
      </c>
      <c r="C50" s="103" t="s">
        <v>172</v>
      </c>
      <c r="D50" s="103" t="s">
        <v>548</v>
      </c>
      <c r="E50" s="99" t="s">
        <v>200</v>
      </c>
      <c r="F50" s="99" t="s">
        <v>201</v>
      </c>
      <c r="G50" s="99" t="s">
        <v>167</v>
      </c>
      <c r="H50" s="99" t="s">
        <v>300</v>
      </c>
      <c r="I50" s="110">
        <v>0</v>
      </c>
      <c r="J50" s="110">
        <v>4453.0649999999996</v>
      </c>
      <c r="K50" s="110">
        <v>4453.0649999999996</v>
      </c>
      <c r="L50" s="103" t="s">
        <v>301</v>
      </c>
      <c r="M50" s="99" t="s">
        <v>169</v>
      </c>
      <c r="N50" s="103" t="s">
        <v>207</v>
      </c>
    </row>
    <row r="51" spans="2:14" s="98" customFormat="1" ht="72.5">
      <c r="B51" s="99" t="s">
        <v>175</v>
      </c>
      <c r="C51" s="103" t="s">
        <v>226</v>
      </c>
      <c r="D51" s="103" t="s">
        <v>549</v>
      </c>
      <c r="E51" s="99" t="s">
        <v>200</v>
      </c>
      <c r="F51" s="99" t="s">
        <v>201</v>
      </c>
      <c r="G51" s="99" t="s">
        <v>188</v>
      </c>
      <c r="H51" s="99" t="s">
        <v>203</v>
      </c>
      <c r="I51" s="110">
        <v>0</v>
      </c>
      <c r="J51" s="110">
        <v>4474.3855000000003</v>
      </c>
      <c r="K51" s="110">
        <v>4474.3855000000003</v>
      </c>
      <c r="L51" s="103" t="s">
        <v>204</v>
      </c>
      <c r="M51" s="99" t="s">
        <v>169</v>
      </c>
      <c r="N51" s="103" t="s">
        <v>227</v>
      </c>
    </row>
    <row r="52" spans="2:14" s="98" customFormat="1" ht="72.5">
      <c r="B52" s="99" t="s">
        <v>172</v>
      </c>
      <c r="C52" s="103" t="s">
        <v>172</v>
      </c>
      <c r="D52" s="103" t="s">
        <v>550</v>
      </c>
      <c r="E52" s="99" t="s">
        <v>200</v>
      </c>
      <c r="F52" s="99" t="s">
        <v>201</v>
      </c>
      <c r="G52" s="99" t="s">
        <v>167</v>
      </c>
      <c r="H52" s="99" t="s">
        <v>300</v>
      </c>
      <c r="I52" s="110">
        <v>0</v>
      </c>
      <c r="J52" s="110">
        <v>4767.2929999999997</v>
      </c>
      <c r="K52" s="110">
        <v>4767.2929999999997</v>
      </c>
      <c r="L52" s="103" t="s">
        <v>301</v>
      </c>
      <c r="M52" s="99" t="s">
        <v>169</v>
      </c>
      <c r="N52" s="103" t="s">
        <v>242</v>
      </c>
    </row>
    <row r="53" spans="2:14" s="98" customFormat="1" ht="43.5">
      <c r="B53" s="99" t="s">
        <v>172</v>
      </c>
      <c r="C53" s="103" t="s">
        <v>228</v>
      </c>
      <c r="D53" s="103" t="s">
        <v>551</v>
      </c>
      <c r="E53" s="99" t="s">
        <v>200</v>
      </c>
      <c r="F53" s="99" t="s">
        <v>201</v>
      </c>
      <c r="G53" s="99" t="s">
        <v>188</v>
      </c>
      <c r="H53" s="99" t="s">
        <v>203</v>
      </c>
      <c r="I53" s="110">
        <v>0</v>
      </c>
      <c r="J53" s="110">
        <v>4781.9790000000003</v>
      </c>
      <c r="K53" s="110">
        <v>4781.9790000000003</v>
      </c>
      <c r="L53" s="103" t="s">
        <v>204</v>
      </c>
      <c r="M53" s="99" t="s">
        <v>169</v>
      </c>
      <c r="N53" s="103" t="s">
        <v>229</v>
      </c>
    </row>
    <row r="54" spans="2:14" s="98" customFormat="1" ht="87">
      <c r="B54" s="99" t="s">
        <v>175</v>
      </c>
      <c r="C54" s="103" t="s">
        <v>230</v>
      </c>
      <c r="D54" s="103" t="s">
        <v>552</v>
      </c>
      <c r="E54" s="99" t="s">
        <v>200</v>
      </c>
      <c r="F54" s="99" t="s">
        <v>201</v>
      </c>
      <c r="G54" s="99" t="s">
        <v>167</v>
      </c>
      <c r="H54" s="99" t="s">
        <v>203</v>
      </c>
      <c r="I54" s="110">
        <v>0</v>
      </c>
      <c r="J54" s="110">
        <v>4809.5535</v>
      </c>
      <c r="K54" s="110">
        <v>4809.5535</v>
      </c>
      <c r="L54" s="103" t="s">
        <v>210</v>
      </c>
      <c r="M54" s="99" t="s">
        <v>169</v>
      </c>
      <c r="N54" s="103" t="s">
        <v>211</v>
      </c>
    </row>
    <row r="55" spans="2:14" s="98" customFormat="1" ht="72.5">
      <c r="B55" s="99" t="s">
        <v>175</v>
      </c>
      <c r="C55" s="103" t="s">
        <v>172</v>
      </c>
      <c r="D55" s="103" t="s">
        <v>553</v>
      </c>
      <c r="E55" s="99" t="s">
        <v>200</v>
      </c>
      <c r="F55" s="99" t="s">
        <v>201</v>
      </c>
      <c r="G55" s="99" t="s">
        <v>167</v>
      </c>
      <c r="H55" s="99" t="s">
        <v>300</v>
      </c>
      <c r="I55" s="110">
        <v>0</v>
      </c>
      <c r="J55" s="110">
        <v>4951.4449999999997</v>
      </c>
      <c r="K55" s="110">
        <v>4951.4449999999997</v>
      </c>
      <c r="L55" s="103" t="s">
        <v>301</v>
      </c>
      <c r="M55" s="99" t="s">
        <v>169</v>
      </c>
      <c r="N55" s="103" t="s">
        <v>222</v>
      </c>
    </row>
    <row r="56" spans="2:14" s="98" customFormat="1" ht="29">
      <c r="B56" s="99" t="s">
        <v>175</v>
      </c>
      <c r="C56" s="103" t="s">
        <v>172</v>
      </c>
      <c r="D56" s="103" t="s">
        <v>231</v>
      </c>
      <c r="E56" s="99" t="s">
        <v>200</v>
      </c>
      <c r="F56" s="99" t="s">
        <v>201</v>
      </c>
      <c r="G56" s="99" t="s">
        <v>188</v>
      </c>
      <c r="H56" s="99" t="s">
        <v>203</v>
      </c>
      <c r="I56" s="110">
        <v>0</v>
      </c>
      <c r="J56" s="110">
        <v>4969.0969999999998</v>
      </c>
      <c r="K56" s="110">
        <v>4969.0969999999998</v>
      </c>
      <c r="L56" s="103" t="s">
        <v>210</v>
      </c>
      <c r="M56" s="99" t="s">
        <v>169</v>
      </c>
      <c r="N56" s="103" t="s">
        <v>232</v>
      </c>
    </row>
    <row r="57" spans="2:14" s="98" customFormat="1" ht="58">
      <c r="B57" s="99" t="s">
        <v>175</v>
      </c>
      <c r="C57" s="103" t="s">
        <v>172</v>
      </c>
      <c r="D57" s="103" t="s">
        <v>554</v>
      </c>
      <c r="E57" s="99" t="s">
        <v>200</v>
      </c>
      <c r="F57" s="99" t="s">
        <v>201</v>
      </c>
      <c r="G57" s="99" t="s">
        <v>167</v>
      </c>
      <c r="H57" s="99" t="s">
        <v>386</v>
      </c>
      <c r="I57" s="110">
        <v>0</v>
      </c>
      <c r="J57" s="110">
        <v>5000</v>
      </c>
      <c r="K57" s="110">
        <v>5000</v>
      </c>
      <c r="L57" s="103" t="s">
        <v>387</v>
      </c>
      <c r="M57" s="99" t="s">
        <v>169</v>
      </c>
      <c r="N57" s="103" t="s">
        <v>388</v>
      </c>
    </row>
    <row r="58" spans="2:14" s="98" customFormat="1" ht="72.5">
      <c r="B58" s="99" t="s">
        <v>175</v>
      </c>
      <c r="C58" s="103" t="s">
        <v>172</v>
      </c>
      <c r="D58" s="103" t="s">
        <v>550</v>
      </c>
      <c r="E58" s="99" t="s">
        <v>200</v>
      </c>
      <c r="F58" s="99" t="s">
        <v>201</v>
      </c>
      <c r="G58" s="99" t="s">
        <v>167</v>
      </c>
      <c r="H58" s="99" t="s">
        <v>300</v>
      </c>
      <c r="I58" s="110">
        <v>0</v>
      </c>
      <c r="J58" s="110">
        <v>5076.2290000000003</v>
      </c>
      <c r="K58" s="110">
        <v>5076.2290000000003</v>
      </c>
      <c r="L58" s="103" t="s">
        <v>301</v>
      </c>
      <c r="M58" s="99" t="s">
        <v>169</v>
      </c>
      <c r="N58" s="103" t="s">
        <v>207</v>
      </c>
    </row>
    <row r="59" spans="2:14" s="98" customFormat="1" ht="58">
      <c r="B59" s="99" t="s">
        <v>172</v>
      </c>
      <c r="C59" s="103" t="s">
        <v>172</v>
      </c>
      <c r="D59" s="103" t="s">
        <v>548</v>
      </c>
      <c r="E59" s="99" t="s">
        <v>200</v>
      </c>
      <c r="F59" s="99" t="s">
        <v>201</v>
      </c>
      <c r="G59" s="99" t="s">
        <v>167</v>
      </c>
      <c r="H59" s="99" t="s">
        <v>300</v>
      </c>
      <c r="I59" s="110">
        <v>0</v>
      </c>
      <c r="J59" s="110">
        <v>5275.2740000000003</v>
      </c>
      <c r="K59" s="110">
        <v>5275.2740000000003</v>
      </c>
      <c r="L59" s="103" t="s">
        <v>301</v>
      </c>
      <c r="M59" s="99" t="s">
        <v>169</v>
      </c>
      <c r="N59" s="103" t="s">
        <v>242</v>
      </c>
    </row>
    <row r="60" spans="2:14" s="98" customFormat="1" ht="43.5">
      <c r="B60" s="99" t="s">
        <v>172</v>
      </c>
      <c r="C60" s="103" t="s">
        <v>172</v>
      </c>
      <c r="D60" s="103" t="s">
        <v>555</v>
      </c>
      <c r="E60" s="99" t="s">
        <v>200</v>
      </c>
      <c r="F60" s="99" t="s">
        <v>201</v>
      </c>
      <c r="G60" s="99" t="s">
        <v>167</v>
      </c>
      <c r="H60" s="99" t="s">
        <v>300</v>
      </c>
      <c r="I60" s="110">
        <v>0</v>
      </c>
      <c r="J60" s="110">
        <v>5324.4709999999995</v>
      </c>
      <c r="K60" s="110">
        <v>5324.4709999999995</v>
      </c>
      <c r="L60" s="103" t="s">
        <v>301</v>
      </c>
      <c r="M60" s="99" t="s">
        <v>169</v>
      </c>
      <c r="N60" s="103" t="s">
        <v>304</v>
      </c>
    </row>
    <row r="61" spans="2:14" s="98" customFormat="1" ht="29">
      <c r="B61" s="99" t="s">
        <v>172</v>
      </c>
      <c r="C61" s="103" t="s">
        <v>421</v>
      </c>
      <c r="D61" s="103" t="s">
        <v>556</v>
      </c>
      <c r="E61" s="99" t="s">
        <v>200</v>
      </c>
      <c r="F61" s="99" t="s">
        <v>201</v>
      </c>
      <c r="G61" s="99" t="s">
        <v>188</v>
      </c>
      <c r="H61" s="99" t="s">
        <v>418</v>
      </c>
      <c r="I61" s="110">
        <v>0</v>
      </c>
      <c r="J61" s="110">
        <v>5502.6059999999998</v>
      </c>
      <c r="K61" s="110">
        <v>5502.6059999999998</v>
      </c>
      <c r="L61" s="103" t="s">
        <v>419</v>
      </c>
      <c r="M61" s="99" t="s">
        <v>169</v>
      </c>
      <c r="N61" s="103" t="s">
        <v>420</v>
      </c>
    </row>
    <row r="62" spans="2:14" s="98" customFormat="1" ht="58">
      <c r="B62" s="99" t="s">
        <v>172</v>
      </c>
      <c r="C62" s="103" t="s">
        <v>233</v>
      </c>
      <c r="D62" s="103" t="s">
        <v>557</v>
      </c>
      <c r="E62" s="99" t="s">
        <v>200</v>
      </c>
      <c r="F62" s="99" t="s">
        <v>201</v>
      </c>
      <c r="G62" s="99" t="s">
        <v>188</v>
      </c>
      <c r="H62" s="99" t="s">
        <v>203</v>
      </c>
      <c r="I62" s="110">
        <v>0</v>
      </c>
      <c r="J62" s="110">
        <v>5596.09</v>
      </c>
      <c r="K62" s="110">
        <v>5596.09</v>
      </c>
      <c r="L62" s="103" t="s">
        <v>210</v>
      </c>
      <c r="M62" s="99" t="s">
        <v>169</v>
      </c>
      <c r="N62" s="103" t="s">
        <v>225</v>
      </c>
    </row>
    <row r="63" spans="2:14" s="98" customFormat="1" ht="43.5">
      <c r="B63" s="99" t="s">
        <v>175</v>
      </c>
      <c r="C63" s="103" t="s">
        <v>234</v>
      </c>
      <c r="D63" s="103" t="s">
        <v>558</v>
      </c>
      <c r="E63" s="99" t="s">
        <v>200</v>
      </c>
      <c r="F63" s="99" t="s">
        <v>201</v>
      </c>
      <c r="G63" s="99" t="s">
        <v>167</v>
      </c>
      <c r="H63" s="99" t="s">
        <v>203</v>
      </c>
      <c r="I63" s="110">
        <v>0</v>
      </c>
      <c r="J63" s="110">
        <v>5598.0176999999994</v>
      </c>
      <c r="K63" s="110">
        <v>5598.0176999999994</v>
      </c>
      <c r="L63" s="103" t="s">
        <v>235</v>
      </c>
      <c r="M63" s="99" t="s">
        <v>169</v>
      </c>
      <c r="N63" s="103" t="s">
        <v>222</v>
      </c>
    </row>
    <row r="64" spans="2:14" s="98" customFormat="1" ht="43.5">
      <c r="B64" s="99" t="s">
        <v>172</v>
      </c>
      <c r="C64" s="103" t="s">
        <v>172</v>
      </c>
      <c r="D64" s="103" t="s">
        <v>559</v>
      </c>
      <c r="E64" s="99" t="s">
        <v>200</v>
      </c>
      <c r="F64" s="99" t="s">
        <v>201</v>
      </c>
      <c r="G64" s="99" t="s">
        <v>167</v>
      </c>
      <c r="H64" s="99" t="s">
        <v>300</v>
      </c>
      <c r="I64" s="110">
        <v>0</v>
      </c>
      <c r="J64" s="110">
        <v>5815.9280000000008</v>
      </c>
      <c r="K64" s="110">
        <v>5815.9280000000008</v>
      </c>
      <c r="L64" s="103" t="s">
        <v>301</v>
      </c>
      <c r="M64" s="99" t="s">
        <v>169</v>
      </c>
      <c r="N64" s="103" t="s">
        <v>305</v>
      </c>
    </row>
    <row r="65" spans="2:14" s="98" customFormat="1" ht="72.5">
      <c r="B65" s="99" t="s">
        <v>175</v>
      </c>
      <c r="C65" s="103" t="s">
        <v>172</v>
      </c>
      <c r="D65" s="103" t="s">
        <v>542</v>
      </c>
      <c r="E65" s="99" t="s">
        <v>200</v>
      </c>
      <c r="F65" s="99" t="s">
        <v>201</v>
      </c>
      <c r="G65" s="99" t="s">
        <v>167</v>
      </c>
      <c r="H65" s="99" t="s">
        <v>300</v>
      </c>
      <c r="I65" s="110">
        <v>0</v>
      </c>
      <c r="J65" s="110">
        <v>6181.4949999999999</v>
      </c>
      <c r="K65" s="110">
        <v>6181.4949999999999</v>
      </c>
      <c r="L65" s="103" t="s">
        <v>301</v>
      </c>
      <c r="M65" s="99" t="s">
        <v>169</v>
      </c>
      <c r="N65" s="103" t="s">
        <v>247</v>
      </c>
    </row>
    <row r="66" spans="2:14" s="98" customFormat="1" ht="72.5">
      <c r="B66" s="99" t="s">
        <v>172</v>
      </c>
      <c r="C66" s="103" t="s">
        <v>217</v>
      </c>
      <c r="D66" s="103" t="s">
        <v>560</v>
      </c>
      <c r="E66" s="99" t="s">
        <v>200</v>
      </c>
      <c r="F66" s="99" t="s">
        <v>201</v>
      </c>
      <c r="G66" s="99" t="s">
        <v>188</v>
      </c>
      <c r="H66" s="99" t="s">
        <v>203</v>
      </c>
      <c r="I66" s="110">
        <v>0</v>
      </c>
      <c r="J66" s="110">
        <v>6327.2355000000007</v>
      </c>
      <c r="K66" s="110">
        <v>6327.2355000000007</v>
      </c>
      <c r="L66" s="103" t="s">
        <v>204</v>
      </c>
      <c r="M66" s="99" t="s">
        <v>169</v>
      </c>
      <c r="N66" s="103" t="s">
        <v>236</v>
      </c>
    </row>
    <row r="67" spans="2:14" s="98" customFormat="1" ht="72.5">
      <c r="B67" s="99" t="s">
        <v>175</v>
      </c>
      <c r="C67" s="103" t="s">
        <v>172</v>
      </c>
      <c r="D67" s="103" t="s">
        <v>561</v>
      </c>
      <c r="E67" s="99" t="s">
        <v>200</v>
      </c>
      <c r="F67" s="99" t="s">
        <v>201</v>
      </c>
      <c r="G67" s="99" t="s">
        <v>188</v>
      </c>
      <c r="H67" s="99" t="s">
        <v>300</v>
      </c>
      <c r="I67" s="110">
        <v>0</v>
      </c>
      <c r="J67" s="110">
        <v>6637.6530000000002</v>
      </c>
      <c r="K67" s="110">
        <v>6637.6530000000002</v>
      </c>
      <c r="L67" s="103" t="s">
        <v>301</v>
      </c>
      <c r="M67" s="99" t="s">
        <v>169</v>
      </c>
      <c r="N67" s="103" t="s">
        <v>227</v>
      </c>
    </row>
    <row r="68" spans="2:14" s="98" customFormat="1" ht="43.5">
      <c r="B68" s="99" t="s">
        <v>175</v>
      </c>
      <c r="C68" s="103" t="s">
        <v>172</v>
      </c>
      <c r="D68" s="103" t="s">
        <v>306</v>
      </c>
      <c r="E68" s="99" t="s">
        <v>200</v>
      </c>
      <c r="F68" s="99" t="s">
        <v>201</v>
      </c>
      <c r="G68" s="99" t="s">
        <v>167</v>
      </c>
      <c r="H68" s="99" t="s">
        <v>300</v>
      </c>
      <c r="I68" s="110">
        <v>0</v>
      </c>
      <c r="J68" s="110">
        <v>6890</v>
      </c>
      <c r="K68" s="110">
        <v>6890</v>
      </c>
      <c r="L68" s="103" t="s">
        <v>301</v>
      </c>
      <c r="M68" s="99" t="s">
        <v>169</v>
      </c>
      <c r="N68" s="103" t="s">
        <v>307</v>
      </c>
    </row>
    <row r="69" spans="2:14" s="98" customFormat="1" ht="58">
      <c r="B69" s="99" t="s">
        <v>175</v>
      </c>
      <c r="C69" s="103" t="s">
        <v>224</v>
      </c>
      <c r="D69" s="103" t="s">
        <v>562</v>
      </c>
      <c r="E69" s="99" t="s">
        <v>200</v>
      </c>
      <c r="F69" s="99" t="s">
        <v>201</v>
      </c>
      <c r="G69" s="99" t="s">
        <v>188</v>
      </c>
      <c r="H69" s="99" t="s">
        <v>203</v>
      </c>
      <c r="I69" s="110">
        <v>0</v>
      </c>
      <c r="J69" s="110">
        <v>7141.7604999999994</v>
      </c>
      <c r="K69" s="110">
        <v>7141.7604999999994</v>
      </c>
      <c r="L69" s="103" t="s">
        <v>210</v>
      </c>
      <c r="M69" s="99" t="s">
        <v>169</v>
      </c>
      <c r="N69" s="103" t="s">
        <v>237</v>
      </c>
    </row>
    <row r="70" spans="2:14" s="98" customFormat="1" ht="58">
      <c r="B70" s="99" t="s">
        <v>175</v>
      </c>
      <c r="C70" s="103" t="s">
        <v>172</v>
      </c>
      <c r="D70" s="103" t="s">
        <v>563</v>
      </c>
      <c r="E70" s="99" t="s">
        <v>200</v>
      </c>
      <c r="F70" s="99" t="s">
        <v>201</v>
      </c>
      <c r="G70" s="99" t="s">
        <v>167</v>
      </c>
      <c r="H70" s="99" t="s">
        <v>300</v>
      </c>
      <c r="I70" s="110">
        <v>0</v>
      </c>
      <c r="J70" s="110">
        <v>7155.0160000000005</v>
      </c>
      <c r="K70" s="110">
        <v>7155.0160000000005</v>
      </c>
      <c r="L70" s="103" t="s">
        <v>301</v>
      </c>
      <c r="M70" s="99" t="s">
        <v>169</v>
      </c>
      <c r="N70" s="103" t="s">
        <v>247</v>
      </c>
    </row>
    <row r="71" spans="2:14" s="98" customFormat="1" ht="29">
      <c r="B71" s="99" t="s">
        <v>175</v>
      </c>
      <c r="C71" s="103" t="s">
        <v>234</v>
      </c>
      <c r="D71" s="103" t="s">
        <v>564</v>
      </c>
      <c r="E71" s="99" t="s">
        <v>200</v>
      </c>
      <c r="F71" s="99" t="s">
        <v>201</v>
      </c>
      <c r="G71" s="99" t="s">
        <v>167</v>
      </c>
      <c r="H71" s="99" t="s">
        <v>203</v>
      </c>
      <c r="I71" s="110">
        <v>0</v>
      </c>
      <c r="J71" s="110">
        <v>7309.0941000000003</v>
      </c>
      <c r="K71" s="110">
        <v>7309.0941000000003</v>
      </c>
      <c r="L71" s="103" t="s">
        <v>221</v>
      </c>
      <c r="M71" s="99" t="s">
        <v>169</v>
      </c>
      <c r="N71" s="103" t="s">
        <v>222</v>
      </c>
    </row>
    <row r="72" spans="2:14" s="98" customFormat="1" ht="43.5">
      <c r="B72" s="99" t="s">
        <v>175</v>
      </c>
      <c r="C72" s="103" t="s">
        <v>172</v>
      </c>
      <c r="D72" s="103" t="s">
        <v>308</v>
      </c>
      <c r="E72" s="99" t="s">
        <v>200</v>
      </c>
      <c r="F72" s="99" t="s">
        <v>201</v>
      </c>
      <c r="G72" s="99" t="s">
        <v>167</v>
      </c>
      <c r="H72" s="99" t="s">
        <v>300</v>
      </c>
      <c r="I72" s="110">
        <v>10000</v>
      </c>
      <c r="J72" s="110">
        <v>8000</v>
      </c>
      <c r="K72" s="110">
        <v>8000</v>
      </c>
      <c r="L72" s="103" t="s">
        <v>301</v>
      </c>
      <c r="M72" s="99" t="s">
        <v>169</v>
      </c>
      <c r="N72" s="103" t="s">
        <v>309</v>
      </c>
    </row>
    <row r="73" spans="2:14" s="98" customFormat="1" ht="43.5">
      <c r="B73" s="99" t="s">
        <v>175</v>
      </c>
      <c r="C73" s="103" t="s">
        <v>238</v>
      </c>
      <c r="D73" s="103" t="s">
        <v>565</v>
      </c>
      <c r="E73" s="99" t="s">
        <v>200</v>
      </c>
      <c r="F73" s="99" t="s">
        <v>201</v>
      </c>
      <c r="G73" s="99" t="s">
        <v>167</v>
      </c>
      <c r="H73" s="99" t="s">
        <v>203</v>
      </c>
      <c r="I73" s="110">
        <v>0</v>
      </c>
      <c r="J73" s="110">
        <v>8141.0140000000001</v>
      </c>
      <c r="K73" s="110">
        <v>8141.0140000000001</v>
      </c>
      <c r="L73" s="103" t="s">
        <v>204</v>
      </c>
      <c r="M73" s="99" t="s">
        <v>169</v>
      </c>
      <c r="N73" s="103" t="s">
        <v>239</v>
      </c>
    </row>
    <row r="74" spans="2:14" s="98" customFormat="1" ht="29">
      <c r="B74" s="99" t="s">
        <v>172</v>
      </c>
      <c r="C74" s="103" t="s">
        <v>421</v>
      </c>
      <c r="D74" s="103" t="s">
        <v>566</v>
      </c>
      <c r="E74" s="99" t="s">
        <v>200</v>
      </c>
      <c r="F74" s="99" t="s">
        <v>201</v>
      </c>
      <c r="G74" s="99" t="s">
        <v>188</v>
      </c>
      <c r="H74" s="99" t="s">
        <v>418</v>
      </c>
      <c r="I74" s="110">
        <v>0</v>
      </c>
      <c r="J74" s="110">
        <v>8189.5309999999999</v>
      </c>
      <c r="K74" s="110">
        <v>8189.5309999999999</v>
      </c>
      <c r="L74" s="103" t="s">
        <v>419</v>
      </c>
      <c r="M74" s="99" t="s">
        <v>169</v>
      </c>
      <c r="N74" s="103" t="s">
        <v>422</v>
      </c>
    </row>
    <row r="75" spans="2:14" s="98" customFormat="1" ht="87">
      <c r="B75" s="99" t="s">
        <v>172</v>
      </c>
      <c r="C75" s="103" t="s">
        <v>172</v>
      </c>
      <c r="D75" s="103" t="s">
        <v>567</v>
      </c>
      <c r="E75" s="99" t="s">
        <v>200</v>
      </c>
      <c r="F75" s="99" t="s">
        <v>201</v>
      </c>
      <c r="G75" s="99" t="s">
        <v>167</v>
      </c>
      <c r="H75" s="99" t="s">
        <v>300</v>
      </c>
      <c r="I75" s="110">
        <v>0</v>
      </c>
      <c r="J75" s="110">
        <v>8228.9740000000002</v>
      </c>
      <c r="K75" s="110">
        <v>8228.9740000000002</v>
      </c>
      <c r="L75" s="103" t="s">
        <v>301</v>
      </c>
      <c r="M75" s="99" t="s">
        <v>169</v>
      </c>
      <c r="N75" s="103" t="s">
        <v>305</v>
      </c>
    </row>
    <row r="76" spans="2:14" s="98" customFormat="1" ht="58">
      <c r="B76" s="99" t="s">
        <v>172</v>
      </c>
      <c r="C76" s="103" t="s">
        <v>172</v>
      </c>
      <c r="D76" s="103" t="s">
        <v>568</v>
      </c>
      <c r="E76" s="99" t="s">
        <v>200</v>
      </c>
      <c r="F76" s="99" t="s">
        <v>201</v>
      </c>
      <c r="G76" s="99" t="s">
        <v>167</v>
      </c>
      <c r="H76" s="99" t="s">
        <v>300</v>
      </c>
      <c r="I76" s="110">
        <v>0</v>
      </c>
      <c r="J76" s="110">
        <v>8329.8050000000003</v>
      </c>
      <c r="K76" s="110">
        <v>8329.8050000000003</v>
      </c>
      <c r="L76" s="103" t="s">
        <v>301</v>
      </c>
      <c r="M76" s="99" t="s">
        <v>169</v>
      </c>
      <c r="N76" s="103" t="s">
        <v>302</v>
      </c>
    </row>
    <row r="77" spans="2:14" s="98" customFormat="1" ht="87">
      <c r="B77" s="99" t="s">
        <v>175</v>
      </c>
      <c r="C77" s="103" t="s">
        <v>257</v>
      </c>
      <c r="D77" s="103" t="s">
        <v>569</v>
      </c>
      <c r="E77" s="99" t="s">
        <v>200</v>
      </c>
      <c r="F77" s="99" t="s">
        <v>201</v>
      </c>
      <c r="G77" s="99" t="s">
        <v>188</v>
      </c>
      <c r="H77" s="99" t="s">
        <v>374</v>
      </c>
      <c r="I77" s="110">
        <v>0</v>
      </c>
      <c r="J77" s="110">
        <v>8494.753999999999</v>
      </c>
      <c r="K77" s="110">
        <v>8494.753999999999</v>
      </c>
      <c r="L77" s="103" t="s">
        <v>376</v>
      </c>
      <c r="M77" s="99" t="s">
        <v>169</v>
      </c>
      <c r="N77" s="103" t="s">
        <v>377</v>
      </c>
    </row>
    <row r="78" spans="2:14" s="98" customFormat="1" ht="43.5">
      <c r="B78" s="99" t="s">
        <v>172</v>
      </c>
      <c r="C78" s="103" t="s">
        <v>224</v>
      </c>
      <c r="D78" s="103" t="s">
        <v>570</v>
      </c>
      <c r="E78" s="99" t="s">
        <v>200</v>
      </c>
      <c r="F78" s="99" t="s">
        <v>201</v>
      </c>
      <c r="G78" s="99" t="s">
        <v>188</v>
      </c>
      <c r="H78" s="99" t="s">
        <v>203</v>
      </c>
      <c r="I78" s="110">
        <v>0</v>
      </c>
      <c r="J78" s="110">
        <v>8610.0655000000006</v>
      </c>
      <c r="K78" s="110">
        <v>8610.0655000000006</v>
      </c>
      <c r="L78" s="103" t="s">
        <v>240</v>
      </c>
      <c r="M78" s="99" t="s">
        <v>169</v>
      </c>
      <c r="N78" s="103" t="s">
        <v>241</v>
      </c>
    </row>
    <row r="79" spans="2:14" s="98" customFormat="1" ht="72.5">
      <c r="B79" s="99" t="s">
        <v>172</v>
      </c>
      <c r="C79" s="103" t="s">
        <v>228</v>
      </c>
      <c r="D79" s="103" t="s">
        <v>571</v>
      </c>
      <c r="E79" s="99" t="s">
        <v>200</v>
      </c>
      <c r="F79" s="99" t="s">
        <v>201</v>
      </c>
      <c r="G79" s="99" t="s">
        <v>167</v>
      </c>
      <c r="H79" s="99" t="s">
        <v>203</v>
      </c>
      <c r="I79" s="110">
        <v>0</v>
      </c>
      <c r="J79" s="110">
        <v>8779.42</v>
      </c>
      <c r="K79" s="110">
        <v>8779.42</v>
      </c>
      <c r="L79" s="103" t="s">
        <v>204</v>
      </c>
      <c r="M79" s="99" t="s">
        <v>169</v>
      </c>
      <c r="N79" s="103" t="s">
        <v>242</v>
      </c>
    </row>
    <row r="80" spans="2:14" s="98" customFormat="1" ht="58">
      <c r="B80" s="99" t="s">
        <v>175</v>
      </c>
      <c r="C80" s="103" t="s">
        <v>172</v>
      </c>
      <c r="D80" s="103" t="s">
        <v>563</v>
      </c>
      <c r="E80" s="99" t="s">
        <v>200</v>
      </c>
      <c r="F80" s="99" t="s">
        <v>201</v>
      </c>
      <c r="G80" s="99" t="s">
        <v>167</v>
      </c>
      <c r="H80" s="99" t="s">
        <v>300</v>
      </c>
      <c r="I80" s="110">
        <v>0</v>
      </c>
      <c r="J80" s="110">
        <v>8949.7589999999982</v>
      </c>
      <c r="K80" s="110">
        <v>8949.7589999999982</v>
      </c>
      <c r="L80" s="103" t="s">
        <v>301</v>
      </c>
      <c r="M80" s="99" t="s">
        <v>169</v>
      </c>
      <c r="N80" s="103" t="s">
        <v>303</v>
      </c>
    </row>
    <row r="81" spans="2:14" s="98" customFormat="1" ht="29">
      <c r="B81" s="99" t="s">
        <v>175</v>
      </c>
      <c r="C81" s="103" t="s">
        <v>217</v>
      </c>
      <c r="D81" s="103" t="s">
        <v>572</v>
      </c>
      <c r="E81" s="99" t="s">
        <v>200</v>
      </c>
      <c r="F81" s="99" t="s">
        <v>201</v>
      </c>
      <c r="G81" s="99" t="s">
        <v>188</v>
      </c>
      <c r="H81" s="99" t="s">
        <v>324</v>
      </c>
      <c r="I81" s="110">
        <v>0</v>
      </c>
      <c r="J81" s="110">
        <v>9138.9679999999989</v>
      </c>
      <c r="K81" s="110">
        <v>9138.9679999999989</v>
      </c>
      <c r="L81" s="103" t="s">
        <v>325</v>
      </c>
      <c r="M81" s="99" t="s">
        <v>169</v>
      </c>
      <c r="N81" s="103" t="s">
        <v>326</v>
      </c>
    </row>
    <row r="82" spans="2:14" s="98" customFormat="1" ht="58">
      <c r="B82" s="99" t="s">
        <v>172</v>
      </c>
      <c r="C82" s="103" t="s">
        <v>263</v>
      </c>
      <c r="D82" s="103" t="s">
        <v>573</v>
      </c>
      <c r="E82" s="99" t="s">
        <v>200</v>
      </c>
      <c r="F82" s="99" t="s">
        <v>201</v>
      </c>
      <c r="G82" s="99" t="s">
        <v>188</v>
      </c>
      <c r="H82" s="99" t="s">
        <v>415</v>
      </c>
      <c r="I82" s="110">
        <v>0</v>
      </c>
      <c r="J82" s="110">
        <v>9432.1514999999999</v>
      </c>
      <c r="K82" s="110">
        <v>9432.1514999999999</v>
      </c>
      <c r="L82" s="103" t="s">
        <v>416</v>
      </c>
      <c r="M82" s="99" t="s">
        <v>169</v>
      </c>
      <c r="N82" s="103" t="s">
        <v>384</v>
      </c>
    </row>
    <row r="83" spans="2:14" s="98" customFormat="1" ht="87">
      <c r="B83" s="99" t="s">
        <v>175</v>
      </c>
      <c r="C83" s="103" t="s">
        <v>172</v>
      </c>
      <c r="D83" s="103" t="s">
        <v>574</v>
      </c>
      <c r="E83" s="99" t="s">
        <v>200</v>
      </c>
      <c r="F83" s="99" t="s">
        <v>201</v>
      </c>
      <c r="G83" s="99" t="s">
        <v>167</v>
      </c>
      <c r="H83" s="99" t="s">
        <v>300</v>
      </c>
      <c r="I83" s="110">
        <v>0</v>
      </c>
      <c r="J83" s="110">
        <v>10262.09</v>
      </c>
      <c r="K83" s="110">
        <v>10262.09</v>
      </c>
      <c r="L83" s="103" t="s">
        <v>301</v>
      </c>
      <c r="M83" s="99" t="s">
        <v>169</v>
      </c>
      <c r="N83" s="103" t="s">
        <v>237</v>
      </c>
    </row>
    <row r="84" spans="2:14" s="98" customFormat="1" ht="43.5">
      <c r="B84" s="99" t="s">
        <v>172</v>
      </c>
      <c r="C84" s="103" t="s">
        <v>243</v>
      </c>
      <c r="D84" s="103" t="s">
        <v>575</v>
      </c>
      <c r="E84" s="99" t="s">
        <v>200</v>
      </c>
      <c r="F84" s="99" t="s">
        <v>201</v>
      </c>
      <c r="G84" s="99" t="s">
        <v>167</v>
      </c>
      <c r="H84" s="99" t="s">
        <v>203</v>
      </c>
      <c r="I84" s="110">
        <v>0</v>
      </c>
      <c r="J84" s="110">
        <v>10496.734499999999</v>
      </c>
      <c r="K84" s="110">
        <v>10496.734499999999</v>
      </c>
      <c r="L84" s="103" t="s">
        <v>210</v>
      </c>
      <c r="M84" s="99" t="s">
        <v>169</v>
      </c>
      <c r="N84" s="103" t="s">
        <v>242</v>
      </c>
    </row>
    <row r="85" spans="2:14" s="98" customFormat="1" ht="58">
      <c r="B85" s="99" t="s">
        <v>175</v>
      </c>
      <c r="C85" s="103" t="s">
        <v>228</v>
      </c>
      <c r="D85" s="103" t="s">
        <v>244</v>
      </c>
      <c r="E85" s="99" t="s">
        <v>200</v>
      </c>
      <c r="F85" s="99" t="s">
        <v>201</v>
      </c>
      <c r="G85" s="99" t="s">
        <v>188</v>
      </c>
      <c r="H85" s="99" t="s">
        <v>203</v>
      </c>
      <c r="I85" s="110">
        <v>0</v>
      </c>
      <c r="J85" s="110">
        <v>10794.5</v>
      </c>
      <c r="K85" s="110">
        <v>10794.5</v>
      </c>
      <c r="L85" s="103" t="s">
        <v>245</v>
      </c>
      <c r="M85" s="99" t="s">
        <v>169</v>
      </c>
      <c r="N85" s="103" t="s">
        <v>246</v>
      </c>
    </row>
    <row r="86" spans="2:14" s="98" customFormat="1" ht="43.5">
      <c r="B86" s="99" t="s">
        <v>175</v>
      </c>
      <c r="C86" s="103" t="s">
        <v>267</v>
      </c>
      <c r="D86" s="103" t="s">
        <v>576</v>
      </c>
      <c r="E86" s="99" t="s">
        <v>200</v>
      </c>
      <c r="F86" s="99" t="s">
        <v>201</v>
      </c>
      <c r="G86" s="99" t="s">
        <v>167</v>
      </c>
      <c r="H86" s="99" t="s">
        <v>374</v>
      </c>
      <c r="I86" s="110">
        <v>0</v>
      </c>
      <c r="J86" s="110">
        <v>10945.917999999998</v>
      </c>
      <c r="K86" s="110">
        <v>10945.917999999998</v>
      </c>
      <c r="L86" s="103" t="s">
        <v>375</v>
      </c>
      <c r="M86" s="99" t="s">
        <v>169</v>
      </c>
      <c r="N86" s="103" t="s">
        <v>310</v>
      </c>
    </row>
    <row r="87" spans="2:14" s="98" customFormat="1" ht="43.5">
      <c r="B87" s="99" t="s">
        <v>175</v>
      </c>
      <c r="C87" s="103" t="s">
        <v>172</v>
      </c>
      <c r="D87" s="103" t="s">
        <v>547</v>
      </c>
      <c r="E87" s="99" t="s">
        <v>200</v>
      </c>
      <c r="F87" s="99" t="s">
        <v>201</v>
      </c>
      <c r="G87" s="99" t="s">
        <v>167</v>
      </c>
      <c r="H87" s="99" t="s">
        <v>300</v>
      </c>
      <c r="I87" s="110">
        <v>0</v>
      </c>
      <c r="J87" s="110">
        <v>10975.294</v>
      </c>
      <c r="K87" s="110">
        <v>10975.294</v>
      </c>
      <c r="L87" s="103" t="s">
        <v>301</v>
      </c>
      <c r="M87" s="99" t="s">
        <v>169</v>
      </c>
      <c r="N87" s="103" t="s">
        <v>247</v>
      </c>
    </row>
    <row r="88" spans="2:14" s="98" customFormat="1" ht="72.5">
      <c r="B88" s="99" t="s">
        <v>175</v>
      </c>
      <c r="C88" s="103" t="s">
        <v>217</v>
      </c>
      <c r="D88" s="103" t="s">
        <v>577</v>
      </c>
      <c r="E88" s="99" t="s">
        <v>200</v>
      </c>
      <c r="F88" s="99" t="s">
        <v>201</v>
      </c>
      <c r="G88" s="99" t="s">
        <v>167</v>
      </c>
      <c r="H88" s="99" t="s">
        <v>203</v>
      </c>
      <c r="I88" s="110">
        <v>0</v>
      </c>
      <c r="J88" s="110">
        <v>11065.668500000002</v>
      </c>
      <c r="K88" s="110">
        <v>11065.668500000002</v>
      </c>
      <c r="L88" s="103" t="s">
        <v>210</v>
      </c>
      <c r="M88" s="99" t="s">
        <v>169</v>
      </c>
      <c r="N88" s="103" t="s">
        <v>247</v>
      </c>
    </row>
    <row r="89" spans="2:14" s="98" customFormat="1" ht="58">
      <c r="B89" s="99" t="s">
        <v>175</v>
      </c>
      <c r="C89" s="103" t="s">
        <v>248</v>
      </c>
      <c r="D89" s="103" t="s">
        <v>578</v>
      </c>
      <c r="E89" s="99" t="s">
        <v>200</v>
      </c>
      <c r="F89" s="99" t="s">
        <v>201</v>
      </c>
      <c r="G89" s="99" t="s">
        <v>188</v>
      </c>
      <c r="H89" s="99" t="s">
        <v>203</v>
      </c>
      <c r="I89" s="110">
        <v>0</v>
      </c>
      <c r="J89" s="110">
        <v>11124.7405</v>
      </c>
      <c r="K89" s="110">
        <v>11124.7405</v>
      </c>
      <c r="L89" s="103" t="s">
        <v>210</v>
      </c>
      <c r="M89" s="99" t="s">
        <v>169</v>
      </c>
      <c r="N89" s="103" t="s">
        <v>237</v>
      </c>
    </row>
    <row r="90" spans="2:14" s="98" customFormat="1" ht="58">
      <c r="B90" s="99" t="s">
        <v>172</v>
      </c>
      <c r="C90" s="103" t="s">
        <v>206</v>
      </c>
      <c r="D90" s="103" t="s">
        <v>579</v>
      </c>
      <c r="E90" s="99" t="s">
        <v>200</v>
      </c>
      <c r="F90" s="99" t="s">
        <v>201</v>
      </c>
      <c r="G90" s="99" t="s">
        <v>188</v>
      </c>
      <c r="H90" s="99" t="s">
        <v>203</v>
      </c>
      <c r="I90" s="110">
        <v>0</v>
      </c>
      <c r="J90" s="110">
        <v>11311.6075</v>
      </c>
      <c r="K90" s="110">
        <v>11311.6075</v>
      </c>
      <c r="L90" s="103" t="s">
        <v>210</v>
      </c>
      <c r="M90" s="99" t="s">
        <v>169</v>
      </c>
      <c r="N90" s="103" t="s">
        <v>225</v>
      </c>
    </row>
    <row r="91" spans="2:14" s="98" customFormat="1" ht="58">
      <c r="B91" s="99" t="s">
        <v>175</v>
      </c>
      <c r="C91" s="103" t="s">
        <v>249</v>
      </c>
      <c r="D91" s="103" t="s">
        <v>580</v>
      </c>
      <c r="E91" s="99" t="s">
        <v>200</v>
      </c>
      <c r="F91" s="99" t="s">
        <v>201</v>
      </c>
      <c r="G91" s="99" t="s">
        <v>188</v>
      </c>
      <c r="H91" s="99" t="s">
        <v>203</v>
      </c>
      <c r="I91" s="110">
        <v>0</v>
      </c>
      <c r="J91" s="110">
        <v>11313.5985</v>
      </c>
      <c r="K91" s="110">
        <v>11313.5985</v>
      </c>
      <c r="L91" s="103" t="s">
        <v>210</v>
      </c>
      <c r="M91" s="99" t="s">
        <v>169</v>
      </c>
      <c r="N91" s="103" t="s">
        <v>237</v>
      </c>
    </row>
    <row r="92" spans="2:14" s="98" customFormat="1" ht="72.5">
      <c r="B92" s="99" t="s">
        <v>172</v>
      </c>
      <c r="C92" s="103" t="s">
        <v>226</v>
      </c>
      <c r="D92" s="103" t="s">
        <v>581</v>
      </c>
      <c r="E92" s="99" t="s">
        <v>200</v>
      </c>
      <c r="F92" s="99" t="s">
        <v>201</v>
      </c>
      <c r="G92" s="99" t="s">
        <v>188</v>
      </c>
      <c r="H92" s="99" t="s">
        <v>203</v>
      </c>
      <c r="I92" s="110">
        <v>0</v>
      </c>
      <c r="J92" s="110">
        <v>11532.358</v>
      </c>
      <c r="K92" s="110">
        <v>11532.358</v>
      </c>
      <c r="L92" s="103" t="s">
        <v>210</v>
      </c>
      <c r="M92" s="99" t="s">
        <v>169</v>
      </c>
      <c r="N92" s="103" t="s">
        <v>247</v>
      </c>
    </row>
    <row r="93" spans="2:14" s="98" customFormat="1" ht="43.5">
      <c r="B93" s="99" t="s">
        <v>175</v>
      </c>
      <c r="C93" s="103" t="s">
        <v>198</v>
      </c>
      <c r="D93" s="103" t="s">
        <v>445</v>
      </c>
      <c r="E93" s="99" t="s">
        <v>200</v>
      </c>
      <c r="F93" s="99" t="s">
        <v>201</v>
      </c>
      <c r="G93" s="99" t="s">
        <v>188</v>
      </c>
      <c r="H93" s="99" t="s">
        <v>434</v>
      </c>
      <c r="I93" s="110">
        <v>0</v>
      </c>
      <c r="J93" s="110">
        <v>11556.6</v>
      </c>
      <c r="K93" s="110">
        <v>11556.6</v>
      </c>
      <c r="L93" s="103" t="s">
        <v>446</v>
      </c>
      <c r="M93" s="99" t="s">
        <v>170</v>
      </c>
      <c r="N93" s="103" t="s">
        <v>205</v>
      </c>
    </row>
    <row r="94" spans="2:14" s="98" customFormat="1" ht="87">
      <c r="B94" s="99" t="s">
        <v>175</v>
      </c>
      <c r="C94" s="103" t="s">
        <v>217</v>
      </c>
      <c r="D94" s="103" t="s">
        <v>582</v>
      </c>
      <c r="E94" s="99" t="s">
        <v>200</v>
      </c>
      <c r="F94" s="99" t="s">
        <v>201</v>
      </c>
      <c r="G94" s="99" t="s">
        <v>188</v>
      </c>
      <c r="H94" s="99" t="s">
        <v>374</v>
      </c>
      <c r="I94" s="110">
        <v>0</v>
      </c>
      <c r="J94" s="110">
        <v>11605.377500000001</v>
      </c>
      <c r="K94" s="110">
        <v>11605.377500000001</v>
      </c>
      <c r="L94" s="103" t="s">
        <v>376</v>
      </c>
      <c r="M94" s="99" t="s">
        <v>169</v>
      </c>
      <c r="N94" s="103" t="s">
        <v>378</v>
      </c>
    </row>
    <row r="95" spans="2:14" s="98" customFormat="1" ht="87">
      <c r="B95" s="99" t="s">
        <v>175</v>
      </c>
      <c r="C95" s="103" t="s">
        <v>198</v>
      </c>
      <c r="D95" s="103" t="s">
        <v>583</v>
      </c>
      <c r="E95" s="99" t="s">
        <v>200</v>
      </c>
      <c r="F95" s="99" t="s">
        <v>201</v>
      </c>
      <c r="G95" s="99" t="s">
        <v>188</v>
      </c>
      <c r="H95" s="99" t="s">
        <v>374</v>
      </c>
      <c r="I95" s="110">
        <v>0</v>
      </c>
      <c r="J95" s="110">
        <v>11674.98</v>
      </c>
      <c r="K95" s="110">
        <v>11674.98</v>
      </c>
      <c r="L95" s="103" t="s">
        <v>376</v>
      </c>
      <c r="M95" s="99" t="s">
        <v>169</v>
      </c>
      <c r="N95" s="103" t="s">
        <v>378</v>
      </c>
    </row>
    <row r="96" spans="2:14" s="98" customFormat="1" ht="58">
      <c r="B96" s="99" t="s">
        <v>175</v>
      </c>
      <c r="C96" s="103" t="s">
        <v>233</v>
      </c>
      <c r="D96" s="103" t="s">
        <v>584</v>
      </c>
      <c r="E96" s="99" t="s">
        <v>200</v>
      </c>
      <c r="F96" s="99" t="s">
        <v>201</v>
      </c>
      <c r="G96" s="99" t="s">
        <v>188</v>
      </c>
      <c r="H96" s="99" t="s">
        <v>203</v>
      </c>
      <c r="I96" s="110">
        <v>0</v>
      </c>
      <c r="J96" s="110">
        <v>11987.3375</v>
      </c>
      <c r="K96" s="110">
        <v>11987.3375</v>
      </c>
      <c r="L96" s="103" t="s">
        <v>210</v>
      </c>
      <c r="M96" s="99" t="s">
        <v>169</v>
      </c>
      <c r="N96" s="103" t="s">
        <v>237</v>
      </c>
    </row>
    <row r="97" spans="2:14" s="98" customFormat="1" ht="43.5">
      <c r="B97" s="99" t="s">
        <v>175</v>
      </c>
      <c r="C97" s="103" t="s">
        <v>228</v>
      </c>
      <c r="D97" s="103" t="s">
        <v>585</v>
      </c>
      <c r="E97" s="99" t="s">
        <v>200</v>
      </c>
      <c r="F97" s="99" t="s">
        <v>201</v>
      </c>
      <c r="G97" s="99" t="s">
        <v>188</v>
      </c>
      <c r="H97" s="99" t="s">
        <v>374</v>
      </c>
      <c r="I97" s="110">
        <v>0</v>
      </c>
      <c r="J97" s="110">
        <v>12034.666499999999</v>
      </c>
      <c r="K97" s="110">
        <v>12034.666499999999</v>
      </c>
      <c r="L97" s="103" t="s">
        <v>375</v>
      </c>
      <c r="M97" s="99" t="s">
        <v>169</v>
      </c>
      <c r="N97" s="103" t="s">
        <v>310</v>
      </c>
    </row>
    <row r="98" spans="2:14" s="98" customFormat="1" ht="58">
      <c r="B98" s="99" t="s">
        <v>175</v>
      </c>
      <c r="C98" s="103" t="s">
        <v>206</v>
      </c>
      <c r="D98" s="103" t="s">
        <v>586</v>
      </c>
      <c r="E98" s="99" t="s">
        <v>200</v>
      </c>
      <c r="F98" s="99" t="s">
        <v>201</v>
      </c>
      <c r="G98" s="99" t="s">
        <v>188</v>
      </c>
      <c r="H98" s="99" t="s">
        <v>203</v>
      </c>
      <c r="I98" s="110">
        <v>0</v>
      </c>
      <c r="J98" s="110">
        <v>12059.377</v>
      </c>
      <c r="K98" s="110">
        <v>12059.377</v>
      </c>
      <c r="L98" s="103" t="s">
        <v>204</v>
      </c>
      <c r="M98" s="99" t="s">
        <v>169</v>
      </c>
      <c r="N98" s="103" t="s">
        <v>250</v>
      </c>
    </row>
    <row r="99" spans="2:14" s="98" customFormat="1" ht="87">
      <c r="B99" s="99" t="s">
        <v>175</v>
      </c>
      <c r="C99" s="103" t="s">
        <v>251</v>
      </c>
      <c r="D99" s="103" t="s">
        <v>587</v>
      </c>
      <c r="E99" s="99" t="s">
        <v>200</v>
      </c>
      <c r="F99" s="99" t="s">
        <v>201</v>
      </c>
      <c r="G99" s="99" t="s">
        <v>188</v>
      </c>
      <c r="H99" s="99" t="s">
        <v>203</v>
      </c>
      <c r="I99" s="110">
        <v>0</v>
      </c>
      <c r="J99" s="110">
        <v>12143.615</v>
      </c>
      <c r="K99" s="110">
        <v>12143.615</v>
      </c>
      <c r="L99" s="103" t="s">
        <v>210</v>
      </c>
      <c r="M99" s="99" t="s">
        <v>169</v>
      </c>
      <c r="N99" s="103" t="s">
        <v>237</v>
      </c>
    </row>
    <row r="100" spans="2:14" s="98" customFormat="1" ht="87">
      <c r="B100" s="99" t="s">
        <v>175</v>
      </c>
      <c r="C100" s="103" t="s">
        <v>206</v>
      </c>
      <c r="D100" s="103" t="s">
        <v>588</v>
      </c>
      <c r="E100" s="99" t="s">
        <v>200</v>
      </c>
      <c r="F100" s="99" t="s">
        <v>201</v>
      </c>
      <c r="G100" s="99" t="s">
        <v>188</v>
      </c>
      <c r="H100" s="99" t="s">
        <v>203</v>
      </c>
      <c r="I100" s="110">
        <v>0</v>
      </c>
      <c r="J100" s="110">
        <v>12144.746000000001</v>
      </c>
      <c r="K100" s="110">
        <v>12144.746000000001</v>
      </c>
      <c r="L100" s="103" t="s">
        <v>210</v>
      </c>
      <c r="M100" s="99" t="s">
        <v>169</v>
      </c>
      <c r="N100" s="103" t="s">
        <v>237</v>
      </c>
    </row>
    <row r="101" spans="2:14" s="98" customFormat="1" ht="43.5">
      <c r="B101" s="99" t="s">
        <v>175</v>
      </c>
      <c r="C101" s="103" t="s">
        <v>257</v>
      </c>
      <c r="D101" s="103" t="s">
        <v>346</v>
      </c>
      <c r="E101" s="99" t="s">
        <v>200</v>
      </c>
      <c r="F101" s="99" t="s">
        <v>201</v>
      </c>
      <c r="G101" s="99" t="s">
        <v>166</v>
      </c>
      <c r="H101" s="99" t="s">
        <v>342</v>
      </c>
      <c r="I101" s="110">
        <v>0</v>
      </c>
      <c r="J101" s="110">
        <v>12190.6</v>
      </c>
      <c r="K101" s="110">
        <v>12190.6</v>
      </c>
      <c r="L101" s="103" t="s">
        <v>347</v>
      </c>
      <c r="M101" s="99" t="s">
        <v>169</v>
      </c>
      <c r="N101" s="103" t="s">
        <v>205</v>
      </c>
    </row>
    <row r="102" spans="2:14" s="98" customFormat="1" ht="43.5">
      <c r="B102" s="99" t="s">
        <v>175</v>
      </c>
      <c r="C102" s="103" t="s">
        <v>172</v>
      </c>
      <c r="D102" s="103" t="s">
        <v>589</v>
      </c>
      <c r="E102" s="99" t="s">
        <v>200</v>
      </c>
      <c r="F102" s="99" t="s">
        <v>201</v>
      </c>
      <c r="G102" s="99" t="s">
        <v>167</v>
      </c>
      <c r="H102" s="99" t="s">
        <v>300</v>
      </c>
      <c r="I102" s="110">
        <v>0</v>
      </c>
      <c r="J102" s="110">
        <v>12227.674000000001</v>
      </c>
      <c r="K102" s="110">
        <v>12227.674000000001</v>
      </c>
      <c r="L102" s="103" t="s">
        <v>301</v>
      </c>
      <c r="M102" s="99" t="s">
        <v>169</v>
      </c>
      <c r="N102" s="103" t="s">
        <v>239</v>
      </c>
    </row>
    <row r="103" spans="2:14" s="98" customFormat="1" ht="72.5">
      <c r="B103" s="99" t="s">
        <v>175</v>
      </c>
      <c r="C103" s="103" t="s">
        <v>252</v>
      </c>
      <c r="D103" s="103" t="s">
        <v>590</v>
      </c>
      <c r="E103" s="99" t="s">
        <v>200</v>
      </c>
      <c r="F103" s="99" t="s">
        <v>201</v>
      </c>
      <c r="G103" s="99" t="s">
        <v>188</v>
      </c>
      <c r="H103" s="99" t="s">
        <v>203</v>
      </c>
      <c r="I103" s="110">
        <v>0</v>
      </c>
      <c r="J103" s="110">
        <v>12233.601499999999</v>
      </c>
      <c r="K103" s="110">
        <v>12233.601499999999</v>
      </c>
      <c r="L103" s="103" t="s">
        <v>210</v>
      </c>
      <c r="M103" s="99" t="s">
        <v>169</v>
      </c>
      <c r="N103" s="103" t="s">
        <v>237</v>
      </c>
    </row>
    <row r="104" spans="2:14" s="98" customFormat="1" ht="87">
      <c r="B104" s="99" t="s">
        <v>175</v>
      </c>
      <c r="C104" s="103" t="s">
        <v>253</v>
      </c>
      <c r="D104" s="103" t="s">
        <v>591</v>
      </c>
      <c r="E104" s="99" t="s">
        <v>200</v>
      </c>
      <c r="F104" s="99" t="s">
        <v>201</v>
      </c>
      <c r="G104" s="99" t="s">
        <v>167</v>
      </c>
      <c r="H104" s="99" t="s">
        <v>203</v>
      </c>
      <c r="I104" s="110">
        <v>0</v>
      </c>
      <c r="J104" s="110">
        <v>12338.058999999999</v>
      </c>
      <c r="K104" s="110">
        <v>12338.058999999999</v>
      </c>
      <c r="L104" s="103" t="s">
        <v>210</v>
      </c>
      <c r="M104" s="99" t="s">
        <v>169</v>
      </c>
      <c r="N104" s="103" t="s">
        <v>211</v>
      </c>
    </row>
    <row r="105" spans="2:14" s="98" customFormat="1" ht="43.5">
      <c r="B105" s="99" t="s">
        <v>175</v>
      </c>
      <c r="C105" s="103" t="s">
        <v>243</v>
      </c>
      <c r="D105" s="103" t="s">
        <v>592</v>
      </c>
      <c r="E105" s="99" t="s">
        <v>200</v>
      </c>
      <c r="F105" s="99" t="s">
        <v>201</v>
      </c>
      <c r="G105" s="99" t="s">
        <v>167</v>
      </c>
      <c r="H105" s="99" t="s">
        <v>401</v>
      </c>
      <c r="I105" s="110">
        <v>0</v>
      </c>
      <c r="J105" s="110">
        <v>12390.698</v>
      </c>
      <c r="K105" s="110">
        <v>12390.698</v>
      </c>
      <c r="L105" s="103" t="s">
        <v>402</v>
      </c>
      <c r="M105" s="99" t="s">
        <v>169</v>
      </c>
      <c r="N105" s="103" t="s">
        <v>207</v>
      </c>
    </row>
    <row r="106" spans="2:14" s="98" customFormat="1" ht="29">
      <c r="B106" s="99" t="s">
        <v>175</v>
      </c>
      <c r="C106" s="103" t="s">
        <v>198</v>
      </c>
      <c r="D106" s="103" t="s">
        <v>254</v>
      </c>
      <c r="E106" s="99" t="s">
        <v>200</v>
      </c>
      <c r="F106" s="99" t="s">
        <v>201</v>
      </c>
      <c r="G106" s="99" t="s">
        <v>188</v>
      </c>
      <c r="H106" s="99" t="s">
        <v>203</v>
      </c>
      <c r="I106" s="110">
        <v>0</v>
      </c>
      <c r="J106" s="110">
        <v>12423</v>
      </c>
      <c r="K106" s="110">
        <v>12423</v>
      </c>
      <c r="L106" s="103" t="s">
        <v>204</v>
      </c>
      <c r="M106" s="99" t="s">
        <v>169</v>
      </c>
      <c r="N106" s="103" t="s">
        <v>205</v>
      </c>
    </row>
    <row r="107" spans="2:14" s="98" customFormat="1" ht="87">
      <c r="B107" s="99" t="s">
        <v>175</v>
      </c>
      <c r="C107" s="103" t="s">
        <v>251</v>
      </c>
      <c r="D107" s="103" t="s">
        <v>593</v>
      </c>
      <c r="E107" s="99" t="s">
        <v>200</v>
      </c>
      <c r="F107" s="99" t="s">
        <v>201</v>
      </c>
      <c r="G107" s="99" t="s">
        <v>167</v>
      </c>
      <c r="H107" s="99" t="s">
        <v>203</v>
      </c>
      <c r="I107" s="110">
        <v>0</v>
      </c>
      <c r="J107" s="110">
        <v>12534.353500000001</v>
      </c>
      <c r="K107" s="110">
        <v>12534.353500000001</v>
      </c>
      <c r="L107" s="103" t="s">
        <v>210</v>
      </c>
      <c r="M107" s="99" t="s">
        <v>169</v>
      </c>
      <c r="N107" s="103" t="s">
        <v>211</v>
      </c>
    </row>
    <row r="108" spans="2:14" s="98" customFormat="1" ht="43.5">
      <c r="B108" s="99" t="s">
        <v>172</v>
      </c>
      <c r="C108" s="103" t="s">
        <v>172</v>
      </c>
      <c r="D108" s="103" t="s">
        <v>594</v>
      </c>
      <c r="E108" s="99" t="s">
        <v>200</v>
      </c>
      <c r="F108" s="99" t="s">
        <v>201</v>
      </c>
      <c r="G108" s="99" t="s">
        <v>188</v>
      </c>
      <c r="H108" s="99" t="s">
        <v>203</v>
      </c>
      <c r="I108" s="110">
        <v>0</v>
      </c>
      <c r="J108" s="110">
        <v>12558.952499999999</v>
      </c>
      <c r="K108" s="110">
        <v>12558.952499999999</v>
      </c>
      <c r="L108" s="103" t="s">
        <v>240</v>
      </c>
      <c r="M108" s="99" t="s">
        <v>169</v>
      </c>
      <c r="N108" s="103" t="s">
        <v>241</v>
      </c>
    </row>
    <row r="109" spans="2:14" s="98" customFormat="1" ht="43.5">
      <c r="B109" s="99" t="s">
        <v>175</v>
      </c>
      <c r="C109" s="103" t="s">
        <v>219</v>
      </c>
      <c r="D109" s="103" t="s">
        <v>595</v>
      </c>
      <c r="E109" s="99" t="s">
        <v>200</v>
      </c>
      <c r="F109" s="99" t="s">
        <v>201</v>
      </c>
      <c r="G109" s="99" t="s">
        <v>167</v>
      </c>
      <c r="H109" s="99" t="s">
        <v>203</v>
      </c>
      <c r="I109" s="110">
        <v>0</v>
      </c>
      <c r="J109" s="110">
        <v>12904.310100000001</v>
      </c>
      <c r="K109" s="110">
        <v>12904.310100000001</v>
      </c>
      <c r="L109" s="103" t="s">
        <v>235</v>
      </c>
      <c r="M109" s="99" t="s">
        <v>169</v>
      </c>
      <c r="N109" s="103" t="s">
        <v>222</v>
      </c>
    </row>
    <row r="110" spans="2:14" s="98" customFormat="1" ht="58">
      <c r="B110" s="99" t="s">
        <v>172</v>
      </c>
      <c r="C110" s="103" t="s">
        <v>224</v>
      </c>
      <c r="D110" s="103" t="s">
        <v>327</v>
      </c>
      <c r="E110" s="99" t="s">
        <v>200</v>
      </c>
      <c r="F110" s="99" t="s">
        <v>201</v>
      </c>
      <c r="G110" s="99" t="s">
        <v>166</v>
      </c>
      <c r="H110" s="99" t="s">
        <v>324</v>
      </c>
      <c r="I110" s="110">
        <v>17366.370499999997</v>
      </c>
      <c r="J110" s="110">
        <v>13286.699499999999</v>
      </c>
      <c r="K110" s="110">
        <v>13286.699499999999</v>
      </c>
      <c r="L110" s="103" t="s">
        <v>328</v>
      </c>
      <c r="M110" s="99" t="s">
        <v>169</v>
      </c>
      <c r="N110" s="103" t="s">
        <v>329</v>
      </c>
    </row>
    <row r="111" spans="2:14" s="98" customFormat="1" ht="72.5">
      <c r="B111" s="99" t="s">
        <v>172</v>
      </c>
      <c r="C111" s="103" t="s">
        <v>226</v>
      </c>
      <c r="D111" s="103" t="s">
        <v>596</v>
      </c>
      <c r="E111" s="99" t="s">
        <v>200</v>
      </c>
      <c r="F111" s="99" t="s">
        <v>201</v>
      </c>
      <c r="G111" s="99" t="s">
        <v>167</v>
      </c>
      <c r="H111" s="99" t="s">
        <v>203</v>
      </c>
      <c r="I111" s="110">
        <v>0</v>
      </c>
      <c r="J111" s="110">
        <v>13335.9095</v>
      </c>
      <c r="K111" s="110">
        <v>13335.9095</v>
      </c>
      <c r="L111" s="103" t="s">
        <v>210</v>
      </c>
      <c r="M111" s="99" t="s">
        <v>169</v>
      </c>
      <c r="N111" s="103" t="s">
        <v>242</v>
      </c>
    </row>
    <row r="112" spans="2:14" s="98" customFormat="1" ht="43.5">
      <c r="B112" s="99" t="s">
        <v>172</v>
      </c>
      <c r="C112" s="103" t="s">
        <v>233</v>
      </c>
      <c r="D112" s="103" t="s">
        <v>597</v>
      </c>
      <c r="E112" s="99" t="s">
        <v>200</v>
      </c>
      <c r="F112" s="99" t="s">
        <v>201</v>
      </c>
      <c r="G112" s="99" t="s">
        <v>188</v>
      </c>
      <c r="H112" s="99" t="s">
        <v>374</v>
      </c>
      <c r="I112" s="110">
        <v>0</v>
      </c>
      <c r="J112" s="110">
        <v>13437.004500000003</v>
      </c>
      <c r="K112" s="110">
        <v>13437.004500000003</v>
      </c>
      <c r="L112" s="103" t="s">
        <v>379</v>
      </c>
      <c r="M112" s="99" t="s">
        <v>169</v>
      </c>
      <c r="N112" s="103" t="s">
        <v>380</v>
      </c>
    </row>
    <row r="113" spans="2:14" s="98" customFormat="1" ht="43.5">
      <c r="B113" s="99" t="s">
        <v>175</v>
      </c>
      <c r="C113" s="103" t="s">
        <v>217</v>
      </c>
      <c r="D113" s="103" t="s">
        <v>598</v>
      </c>
      <c r="E113" s="99" t="s">
        <v>200</v>
      </c>
      <c r="F113" s="99" t="s">
        <v>201</v>
      </c>
      <c r="G113" s="99" t="s">
        <v>167</v>
      </c>
      <c r="H113" s="99" t="s">
        <v>203</v>
      </c>
      <c r="I113" s="110">
        <v>0</v>
      </c>
      <c r="J113" s="110">
        <v>13549.963</v>
      </c>
      <c r="K113" s="110">
        <v>13549.963</v>
      </c>
      <c r="L113" s="103" t="s">
        <v>204</v>
      </c>
      <c r="M113" s="99" t="s">
        <v>169</v>
      </c>
      <c r="N113" s="103" t="s">
        <v>239</v>
      </c>
    </row>
    <row r="114" spans="2:14" s="98" customFormat="1" ht="43.5">
      <c r="B114" s="99" t="s">
        <v>175</v>
      </c>
      <c r="C114" s="103" t="s">
        <v>403</v>
      </c>
      <c r="D114" s="103" t="s">
        <v>599</v>
      </c>
      <c r="E114" s="99" t="s">
        <v>200</v>
      </c>
      <c r="F114" s="99" t="s">
        <v>201</v>
      </c>
      <c r="G114" s="99" t="s">
        <v>167</v>
      </c>
      <c r="H114" s="99" t="s">
        <v>401</v>
      </c>
      <c r="I114" s="110">
        <v>0</v>
      </c>
      <c r="J114" s="110">
        <v>13588.927</v>
      </c>
      <c r="K114" s="110">
        <v>13588.927</v>
      </c>
      <c r="L114" s="103" t="s">
        <v>402</v>
      </c>
      <c r="M114" s="99" t="s">
        <v>169</v>
      </c>
      <c r="N114" s="103" t="s">
        <v>207</v>
      </c>
    </row>
    <row r="115" spans="2:14" s="98" customFormat="1" ht="43.5">
      <c r="B115" s="99" t="s">
        <v>175</v>
      </c>
      <c r="C115" s="103" t="s">
        <v>172</v>
      </c>
      <c r="D115" s="103" t="s">
        <v>600</v>
      </c>
      <c r="E115" s="99" t="s">
        <v>200</v>
      </c>
      <c r="F115" s="99" t="s">
        <v>201</v>
      </c>
      <c r="G115" s="99" t="s">
        <v>167</v>
      </c>
      <c r="H115" s="99" t="s">
        <v>300</v>
      </c>
      <c r="I115" s="110">
        <v>0</v>
      </c>
      <c r="J115" s="110">
        <v>13601.478000000001</v>
      </c>
      <c r="K115" s="110">
        <v>13601.478000000001</v>
      </c>
      <c r="L115" s="103" t="s">
        <v>301</v>
      </c>
      <c r="M115" s="99" t="s">
        <v>169</v>
      </c>
      <c r="N115" s="103" t="s">
        <v>310</v>
      </c>
    </row>
    <row r="116" spans="2:14" s="98" customFormat="1" ht="43.5">
      <c r="B116" s="99" t="s">
        <v>175</v>
      </c>
      <c r="C116" s="103" t="s">
        <v>172</v>
      </c>
      <c r="D116" s="103" t="s">
        <v>601</v>
      </c>
      <c r="E116" s="99" t="s">
        <v>200</v>
      </c>
      <c r="F116" s="99" t="s">
        <v>201</v>
      </c>
      <c r="G116" s="99" t="s">
        <v>167</v>
      </c>
      <c r="H116" s="99" t="s">
        <v>300</v>
      </c>
      <c r="I116" s="110">
        <v>0</v>
      </c>
      <c r="J116" s="110">
        <v>13680.187</v>
      </c>
      <c r="K116" s="110">
        <v>13680.187</v>
      </c>
      <c r="L116" s="103" t="s">
        <v>301</v>
      </c>
      <c r="M116" s="99" t="s">
        <v>169</v>
      </c>
      <c r="N116" s="103" t="s">
        <v>222</v>
      </c>
    </row>
    <row r="117" spans="2:14" s="98" customFormat="1" ht="43.5">
      <c r="B117" s="99" t="s">
        <v>175</v>
      </c>
      <c r="C117" s="103" t="s">
        <v>217</v>
      </c>
      <c r="D117" s="103" t="s">
        <v>602</v>
      </c>
      <c r="E117" s="99" t="s">
        <v>200</v>
      </c>
      <c r="F117" s="99" t="s">
        <v>201</v>
      </c>
      <c r="G117" s="99" t="s">
        <v>167</v>
      </c>
      <c r="H117" s="99" t="s">
        <v>374</v>
      </c>
      <c r="I117" s="110">
        <v>0</v>
      </c>
      <c r="J117" s="110">
        <v>13682.398000000001</v>
      </c>
      <c r="K117" s="110">
        <v>13682.398000000001</v>
      </c>
      <c r="L117" s="103" t="s">
        <v>375</v>
      </c>
      <c r="M117" s="99" t="s">
        <v>169</v>
      </c>
      <c r="N117" s="103" t="s">
        <v>310</v>
      </c>
    </row>
    <row r="118" spans="2:14" s="98" customFormat="1" ht="43.5">
      <c r="B118" s="99" t="s">
        <v>172</v>
      </c>
      <c r="C118" s="103" t="s">
        <v>172</v>
      </c>
      <c r="D118" s="103" t="s">
        <v>603</v>
      </c>
      <c r="E118" s="99" t="s">
        <v>200</v>
      </c>
      <c r="F118" s="99" t="s">
        <v>201</v>
      </c>
      <c r="G118" s="99" t="s">
        <v>167</v>
      </c>
      <c r="H118" s="99" t="s">
        <v>300</v>
      </c>
      <c r="I118" s="110">
        <v>0</v>
      </c>
      <c r="J118" s="110">
        <v>14043.807000000003</v>
      </c>
      <c r="K118" s="110">
        <v>14043.807000000003</v>
      </c>
      <c r="L118" s="103" t="s">
        <v>301</v>
      </c>
      <c r="M118" s="99" t="s">
        <v>169</v>
      </c>
      <c r="N118" s="103" t="s">
        <v>304</v>
      </c>
    </row>
    <row r="119" spans="2:14" s="98" customFormat="1" ht="58">
      <c r="B119" s="99" t="s">
        <v>172</v>
      </c>
      <c r="C119" s="103" t="s">
        <v>172</v>
      </c>
      <c r="D119" s="103" t="s">
        <v>604</v>
      </c>
      <c r="E119" s="99" t="s">
        <v>200</v>
      </c>
      <c r="F119" s="99" t="s">
        <v>201</v>
      </c>
      <c r="G119" s="99" t="s">
        <v>166</v>
      </c>
      <c r="H119" s="99" t="s">
        <v>430</v>
      </c>
      <c r="I119" s="110">
        <v>0</v>
      </c>
      <c r="J119" s="110">
        <v>14457.833999999999</v>
      </c>
      <c r="K119" s="110">
        <v>14457.833999999999</v>
      </c>
      <c r="L119" s="103" t="s">
        <v>431</v>
      </c>
      <c r="M119" s="99" t="s">
        <v>169</v>
      </c>
      <c r="N119" s="103" t="s">
        <v>432</v>
      </c>
    </row>
    <row r="120" spans="2:14" s="98" customFormat="1" ht="43.5">
      <c r="B120" s="99" t="s">
        <v>175</v>
      </c>
      <c r="C120" s="103" t="s">
        <v>417</v>
      </c>
      <c r="D120" s="103" t="s">
        <v>605</v>
      </c>
      <c r="E120" s="99" t="s">
        <v>200</v>
      </c>
      <c r="F120" s="99" t="s">
        <v>201</v>
      </c>
      <c r="G120" s="99" t="s">
        <v>188</v>
      </c>
      <c r="H120" s="99" t="s">
        <v>418</v>
      </c>
      <c r="I120" s="110">
        <v>0</v>
      </c>
      <c r="J120" s="110">
        <v>14850.84</v>
      </c>
      <c r="K120" s="110">
        <v>14850.84</v>
      </c>
      <c r="L120" s="103" t="s">
        <v>423</v>
      </c>
      <c r="M120" s="99" t="s">
        <v>169</v>
      </c>
      <c r="N120" s="103" t="s">
        <v>424</v>
      </c>
    </row>
    <row r="121" spans="2:14" s="98" customFormat="1" ht="58">
      <c r="B121" s="99" t="s">
        <v>175</v>
      </c>
      <c r="C121" s="103" t="s">
        <v>172</v>
      </c>
      <c r="D121" s="103" t="s">
        <v>606</v>
      </c>
      <c r="E121" s="99" t="s">
        <v>200</v>
      </c>
      <c r="F121" s="99" t="s">
        <v>201</v>
      </c>
      <c r="G121" s="99" t="s">
        <v>167</v>
      </c>
      <c r="H121" s="99" t="s">
        <v>386</v>
      </c>
      <c r="I121" s="110">
        <v>0</v>
      </c>
      <c r="J121" s="110">
        <v>15000</v>
      </c>
      <c r="K121" s="110">
        <v>15000</v>
      </c>
      <c r="L121" s="103" t="s">
        <v>387</v>
      </c>
      <c r="M121" s="99" t="s">
        <v>169</v>
      </c>
      <c r="N121" s="103" t="s">
        <v>389</v>
      </c>
    </row>
    <row r="122" spans="2:14" s="98" customFormat="1" ht="43.5">
      <c r="B122" s="99" t="s">
        <v>175</v>
      </c>
      <c r="C122" s="103" t="s">
        <v>249</v>
      </c>
      <c r="D122" s="103" t="s">
        <v>607</v>
      </c>
      <c r="E122" s="99" t="s">
        <v>200</v>
      </c>
      <c r="F122" s="99" t="s">
        <v>201</v>
      </c>
      <c r="G122" s="99" t="s">
        <v>167</v>
      </c>
      <c r="H122" s="99" t="s">
        <v>401</v>
      </c>
      <c r="I122" s="110">
        <v>0</v>
      </c>
      <c r="J122" s="110">
        <v>15228.475</v>
      </c>
      <c r="K122" s="110">
        <v>15228.475</v>
      </c>
      <c r="L122" s="103" t="s">
        <v>402</v>
      </c>
      <c r="M122" s="99" t="s">
        <v>169</v>
      </c>
      <c r="N122" s="103" t="s">
        <v>207</v>
      </c>
    </row>
    <row r="123" spans="2:14" s="98" customFormat="1" ht="58">
      <c r="B123" s="99" t="s">
        <v>175</v>
      </c>
      <c r="C123" s="103" t="s">
        <v>255</v>
      </c>
      <c r="D123" s="103" t="s">
        <v>608</v>
      </c>
      <c r="E123" s="99" t="s">
        <v>200</v>
      </c>
      <c r="F123" s="99" t="s">
        <v>201</v>
      </c>
      <c r="G123" s="99" t="s">
        <v>188</v>
      </c>
      <c r="H123" s="99" t="s">
        <v>203</v>
      </c>
      <c r="I123" s="110">
        <v>0</v>
      </c>
      <c r="J123" s="110">
        <v>15400.288</v>
      </c>
      <c r="K123" s="110">
        <v>15400.288</v>
      </c>
      <c r="L123" s="103" t="s">
        <v>210</v>
      </c>
      <c r="M123" s="99" t="s">
        <v>169</v>
      </c>
      <c r="N123" s="103" t="s">
        <v>256</v>
      </c>
    </row>
    <row r="124" spans="2:14" s="98" customFormat="1" ht="72.5">
      <c r="B124" s="99" t="s">
        <v>175</v>
      </c>
      <c r="C124" s="103" t="s">
        <v>257</v>
      </c>
      <c r="D124" s="103" t="s">
        <v>609</v>
      </c>
      <c r="E124" s="99" t="s">
        <v>200</v>
      </c>
      <c r="F124" s="99" t="s">
        <v>201</v>
      </c>
      <c r="G124" s="99" t="s">
        <v>188</v>
      </c>
      <c r="H124" s="99" t="s">
        <v>203</v>
      </c>
      <c r="I124" s="110">
        <v>0</v>
      </c>
      <c r="J124" s="110">
        <v>15517.758999999998</v>
      </c>
      <c r="K124" s="110">
        <v>15517.758999999998</v>
      </c>
      <c r="L124" s="103" t="s">
        <v>210</v>
      </c>
      <c r="M124" s="99" t="s">
        <v>169</v>
      </c>
      <c r="N124" s="103" t="s">
        <v>256</v>
      </c>
    </row>
    <row r="125" spans="2:14" s="98" customFormat="1" ht="29">
      <c r="B125" s="99" t="s">
        <v>172</v>
      </c>
      <c r="C125" s="103" t="s">
        <v>425</v>
      </c>
      <c r="D125" s="103" t="s">
        <v>610</v>
      </c>
      <c r="E125" s="99" t="s">
        <v>200</v>
      </c>
      <c r="F125" s="99" t="s">
        <v>201</v>
      </c>
      <c r="G125" s="99" t="s">
        <v>188</v>
      </c>
      <c r="H125" s="99" t="s">
        <v>418</v>
      </c>
      <c r="I125" s="110">
        <v>0</v>
      </c>
      <c r="J125" s="110">
        <v>15556.060999999998</v>
      </c>
      <c r="K125" s="110">
        <v>15556.060999999998</v>
      </c>
      <c r="L125" s="103" t="s">
        <v>419</v>
      </c>
      <c r="M125" s="99" t="s">
        <v>169</v>
      </c>
      <c r="N125" s="103" t="s">
        <v>420</v>
      </c>
    </row>
    <row r="126" spans="2:14" s="98" customFormat="1" ht="43.5">
      <c r="B126" s="99" t="s">
        <v>175</v>
      </c>
      <c r="C126" s="103" t="s">
        <v>172</v>
      </c>
      <c r="D126" s="103" t="s">
        <v>611</v>
      </c>
      <c r="E126" s="99" t="s">
        <v>200</v>
      </c>
      <c r="F126" s="99" t="s">
        <v>201</v>
      </c>
      <c r="G126" s="99" t="s">
        <v>188</v>
      </c>
      <c r="H126" s="99" t="s">
        <v>300</v>
      </c>
      <c r="I126" s="110">
        <v>0</v>
      </c>
      <c r="J126" s="110">
        <v>15568.152</v>
      </c>
      <c r="K126" s="110">
        <v>15568.152</v>
      </c>
      <c r="L126" s="103" t="s">
        <v>301</v>
      </c>
      <c r="M126" s="99" t="s">
        <v>169</v>
      </c>
      <c r="N126" s="103" t="s">
        <v>311</v>
      </c>
    </row>
    <row r="127" spans="2:14" s="98" customFormat="1" ht="87">
      <c r="B127" s="99" t="s">
        <v>175</v>
      </c>
      <c r="C127" s="103" t="s">
        <v>226</v>
      </c>
      <c r="D127" s="103" t="s">
        <v>612</v>
      </c>
      <c r="E127" s="99" t="s">
        <v>200</v>
      </c>
      <c r="F127" s="99" t="s">
        <v>201</v>
      </c>
      <c r="G127" s="99" t="s">
        <v>167</v>
      </c>
      <c r="H127" s="99" t="s">
        <v>374</v>
      </c>
      <c r="I127" s="110">
        <v>0</v>
      </c>
      <c r="J127" s="110">
        <v>15638.518999999998</v>
      </c>
      <c r="K127" s="110">
        <v>15638.518999999998</v>
      </c>
      <c r="L127" s="103" t="s">
        <v>376</v>
      </c>
      <c r="M127" s="99" t="s">
        <v>169</v>
      </c>
      <c r="N127" s="103" t="s">
        <v>377</v>
      </c>
    </row>
    <row r="128" spans="2:14" s="98" customFormat="1" ht="72.5">
      <c r="B128" s="99" t="s">
        <v>175</v>
      </c>
      <c r="C128" s="103" t="s">
        <v>258</v>
      </c>
      <c r="D128" s="103" t="s">
        <v>613</v>
      </c>
      <c r="E128" s="99" t="s">
        <v>200</v>
      </c>
      <c r="F128" s="99" t="s">
        <v>201</v>
      </c>
      <c r="G128" s="99" t="s">
        <v>188</v>
      </c>
      <c r="H128" s="99" t="s">
        <v>203</v>
      </c>
      <c r="I128" s="110">
        <v>32918.587500000001</v>
      </c>
      <c r="J128" s="110">
        <v>15751.959499999999</v>
      </c>
      <c r="K128" s="110">
        <v>15751.959499999999</v>
      </c>
      <c r="L128" s="103" t="s">
        <v>210</v>
      </c>
      <c r="M128" s="99" t="s">
        <v>169</v>
      </c>
      <c r="N128" s="103" t="s">
        <v>259</v>
      </c>
    </row>
    <row r="129" spans="2:14" s="98" customFormat="1" ht="87">
      <c r="B129" s="99" t="s">
        <v>175</v>
      </c>
      <c r="C129" s="103" t="s">
        <v>330</v>
      </c>
      <c r="D129" s="103" t="s">
        <v>614</v>
      </c>
      <c r="E129" s="99" t="s">
        <v>200</v>
      </c>
      <c r="F129" s="99" t="s">
        <v>201</v>
      </c>
      <c r="G129" s="99" t="s">
        <v>188</v>
      </c>
      <c r="H129" s="99" t="s">
        <v>324</v>
      </c>
      <c r="I129" s="110">
        <v>0</v>
      </c>
      <c r="J129" s="110">
        <v>16265.598</v>
      </c>
      <c r="K129" s="110">
        <v>16265.598</v>
      </c>
      <c r="L129" s="103" t="s">
        <v>331</v>
      </c>
      <c r="M129" s="99" t="s">
        <v>169</v>
      </c>
      <c r="N129" s="103" t="s">
        <v>332</v>
      </c>
    </row>
    <row r="130" spans="2:14" s="98" customFormat="1" ht="43.5">
      <c r="B130" s="99" t="s">
        <v>175</v>
      </c>
      <c r="C130" s="103" t="s">
        <v>228</v>
      </c>
      <c r="D130" s="103" t="s">
        <v>615</v>
      </c>
      <c r="E130" s="99" t="s">
        <v>200</v>
      </c>
      <c r="F130" s="99" t="s">
        <v>201</v>
      </c>
      <c r="G130" s="99" t="s">
        <v>188</v>
      </c>
      <c r="H130" s="99" t="s">
        <v>401</v>
      </c>
      <c r="I130" s="110">
        <v>0</v>
      </c>
      <c r="J130" s="110">
        <v>16487.249</v>
      </c>
      <c r="K130" s="110">
        <v>16487.249</v>
      </c>
      <c r="L130" s="103" t="s">
        <v>402</v>
      </c>
      <c r="M130" s="99" t="s">
        <v>169</v>
      </c>
      <c r="N130" s="103" t="s">
        <v>207</v>
      </c>
    </row>
    <row r="131" spans="2:14" s="98" customFormat="1" ht="58">
      <c r="B131" s="99" t="s">
        <v>172</v>
      </c>
      <c r="C131" s="103" t="s">
        <v>224</v>
      </c>
      <c r="D131" s="103" t="s">
        <v>616</v>
      </c>
      <c r="E131" s="99" t="s">
        <v>200</v>
      </c>
      <c r="F131" s="99" t="s">
        <v>201</v>
      </c>
      <c r="G131" s="99" t="s">
        <v>188</v>
      </c>
      <c r="H131" s="99" t="s">
        <v>203</v>
      </c>
      <c r="I131" s="110">
        <v>0</v>
      </c>
      <c r="J131" s="110">
        <v>16620.738499999999</v>
      </c>
      <c r="K131" s="110">
        <v>16620.738499999999</v>
      </c>
      <c r="L131" s="103" t="s">
        <v>204</v>
      </c>
      <c r="M131" s="99" t="s">
        <v>169</v>
      </c>
      <c r="N131" s="103" t="s">
        <v>260</v>
      </c>
    </row>
    <row r="132" spans="2:14" s="98" customFormat="1" ht="43.5">
      <c r="B132" s="99" t="s">
        <v>172</v>
      </c>
      <c r="C132" s="103" t="s">
        <v>224</v>
      </c>
      <c r="D132" s="103" t="s">
        <v>617</v>
      </c>
      <c r="E132" s="99" t="s">
        <v>200</v>
      </c>
      <c r="F132" s="99" t="s">
        <v>201</v>
      </c>
      <c r="G132" s="99" t="s">
        <v>188</v>
      </c>
      <c r="H132" s="99" t="s">
        <v>203</v>
      </c>
      <c r="I132" s="110">
        <v>0</v>
      </c>
      <c r="J132" s="110">
        <v>17201.460999999999</v>
      </c>
      <c r="K132" s="110">
        <v>17201.460999999999</v>
      </c>
      <c r="L132" s="103" t="s">
        <v>204</v>
      </c>
      <c r="M132" s="99" t="s">
        <v>169</v>
      </c>
      <c r="N132" s="103" t="s">
        <v>236</v>
      </c>
    </row>
    <row r="133" spans="2:14" s="98" customFormat="1" ht="43.5">
      <c r="B133" s="99" t="s">
        <v>175</v>
      </c>
      <c r="C133" s="103" t="s">
        <v>233</v>
      </c>
      <c r="D133" s="103" t="s">
        <v>618</v>
      </c>
      <c r="E133" s="99" t="s">
        <v>200</v>
      </c>
      <c r="F133" s="99" t="s">
        <v>201</v>
      </c>
      <c r="G133" s="99" t="s">
        <v>188</v>
      </c>
      <c r="H133" s="99" t="s">
        <v>374</v>
      </c>
      <c r="I133" s="110">
        <v>0</v>
      </c>
      <c r="J133" s="110">
        <v>17286.636999999999</v>
      </c>
      <c r="K133" s="110">
        <v>17286.636999999999</v>
      </c>
      <c r="L133" s="103" t="s">
        <v>379</v>
      </c>
      <c r="M133" s="99" t="s">
        <v>169</v>
      </c>
      <c r="N133" s="103" t="s">
        <v>303</v>
      </c>
    </row>
    <row r="134" spans="2:14" s="98" customFormat="1" ht="58">
      <c r="B134" s="99" t="s">
        <v>172</v>
      </c>
      <c r="C134" s="103" t="s">
        <v>228</v>
      </c>
      <c r="D134" s="103" t="s">
        <v>261</v>
      </c>
      <c r="E134" s="99" t="s">
        <v>200</v>
      </c>
      <c r="F134" s="99" t="s">
        <v>201</v>
      </c>
      <c r="G134" s="99" t="s">
        <v>188</v>
      </c>
      <c r="H134" s="99" t="s">
        <v>203</v>
      </c>
      <c r="I134" s="110">
        <v>0</v>
      </c>
      <c r="J134" s="110">
        <v>17378.2</v>
      </c>
      <c r="K134" s="110">
        <v>17378.2</v>
      </c>
      <c r="L134" s="103" t="s">
        <v>245</v>
      </c>
      <c r="M134" s="99" t="s">
        <v>169</v>
      </c>
      <c r="N134" s="103" t="s">
        <v>262</v>
      </c>
    </row>
    <row r="135" spans="2:14" s="98" customFormat="1" ht="72.5">
      <c r="B135" s="99" t="s">
        <v>172</v>
      </c>
      <c r="C135" s="103" t="s">
        <v>263</v>
      </c>
      <c r="D135" s="103" t="s">
        <v>619</v>
      </c>
      <c r="E135" s="99" t="s">
        <v>200</v>
      </c>
      <c r="F135" s="99" t="s">
        <v>201</v>
      </c>
      <c r="G135" s="99" t="s">
        <v>167</v>
      </c>
      <c r="H135" s="99" t="s">
        <v>203</v>
      </c>
      <c r="I135" s="110">
        <v>0</v>
      </c>
      <c r="J135" s="110">
        <v>17378.9025</v>
      </c>
      <c r="K135" s="110">
        <v>17378.9025</v>
      </c>
      <c r="L135" s="103" t="s">
        <v>210</v>
      </c>
      <c r="M135" s="99" t="s">
        <v>169</v>
      </c>
      <c r="N135" s="103" t="s">
        <v>247</v>
      </c>
    </row>
    <row r="136" spans="2:14" s="98" customFormat="1" ht="43.5">
      <c r="B136" s="99" t="s">
        <v>175</v>
      </c>
      <c r="C136" s="103" t="s">
        <v>257</v>
      </c>
      <c r="D136" s="103" t="s">
        <v>620</v>
      </c>
      <c r="E136" s="99" t="s">
        <v>200</v>
      </c>
      <c r="F136" s="99" t="s">
        <v>201</v>
      </c>
      <c r="G136" s="99" t="s">
        <v>188</v>
      </c>
      <c r="H136" s="99" t="s">
        <v>401</v>
      </c>
      <c r="I136" s="110">
        <v>0</v>
      </c>
      <c r="J136" s="110">
        <v>17973.006000000001</v>
      </c>
      <c r="K136" s="110">
        <v>17973.006000000001</v>
      </c>
      <c r="L136" s="103" t="s">
        <v>402</v>
      </c>
      <c r="M136" s="99" t="s">
        <v>169</v>
      </c>
      <c r="N136" s="103" t="s">
        <v>404</v>
      </c>
    </row>
    <row r="137" spans="2:14" s="98" customFormat="1" ht="43.5">
      <c r="B137" s="99" t="s">
        <v>175</v>
      </c>
      <c r="C137" s="103" t="s">
        <v>253</v>
      </c>
      <c r="D137" s="103" t="s">
        <v>621</v>
      </c>
      <c r="E137" s="99" t="s">
        <v>200</v>
      </c>
      <c r="F137" s="99" t="s">
        <v>201</v>
      </c>
      <c r="G137" s="99" t="s">
        <v>167</v>
      </c>
      <c r="H137" s="99" t="s">
        <v>203</v>
      </c>
      <c r="I137" s="110">
        <v>0</v>
      </c>
      <c r="J137" s="110">
        <v>18424.88</v>
      </c>
      <c r="K137" s="110">
        <v>18424.88</v>
      </c>
      <c r="L137" s="103" t="s">
        <v>204</v>
      </c>
      <c r="M137" s="99" t="s">
        <v>169</v>
      </c>
      <c r="N137" s="103" t="s">
        <v>239</v>
      </c>
    </row>
    <row r="138" spans="2:14" s="98" customFormat="1" ht="29">
      <c r="B138" s="99" t="s">
        <v>175</v>
      </c>
      <c r="C138" s="103" t="s">
        <v>228</v>
      </c>
      <c r="D138" s="103" t="s">
        <v>622</v>
      </c>
      <c r="E138" s="99" t="s">
        <v>200</v>
      </c>
      <c r="F138" s="99" t="s">
        <v>201</v>
      </c>
      <c r="G138" s="99" t="s">
        <v>188</v>
      </c>
      <c r="H138" s="99" t="s">
        <v>401</v>
      </c>
      <c r="I138" s="110">
        <v>0</v>
      </c>
      <c r="J138" s="110">
        <v>18603.495999999999</v>
      </c>
      <c r="K138" s="110">
        <v>18603.495999999999</v>
      </c>
      <c r="L138" s="103" t="s">
        <v>402</v>
      </c>
      <c r="M138" s="99" t="s">
        <v>169</v>
      </c>
      <c r="N138" s="103" t="s">
        <v>205</v>
      </c>
    </row>
    <row r="139" spans="2:14" s="98" customFormat="1" ht="43.5">
      <c r="B139" s="99" t="s">
        <v>175</v>
      </c>
      <c r="C139" s="103" t="s">
        <v>233</v>
      </c>
      <c r="D139" s="103" t="s">
        <v>618</v>
      </c>
      <c r="E139" s="99" t="s">
        <v>200</v>
      </c>
      <c r="F139" s="99" t="s">
        <v>201</v>
      </c>
      <c r="G139" s="99" t="s">
        <v>188</v>
      </c>
      <c r="H139" s="99" t="s">
        <v>374</v>
      </c>
      <c r="I139" s="110">
        <v>0</v>
      </c>
      <c r="J139" s="110">
        <v>18907.151000000002</v>
      </c>
      <c r="K139" s="110">
        <v>18907.151000000002</v>
      </c>
      <c r="L139" s="103" t="s">
        <v>379</v>
      </c>
      <c r="M139" s="99" t="s">
        <v>169</v>
      </c>
      <c r="N139" s="103" t="s">
        <v>247</v>
      </c>
    </row>
    <row r="140" spans="2:14" s="98" customFormat="1" ht="72.5">
      <c r="B140" s="99" t="s">
        <v>175</v>
      </c>
      <c r="C140" s="103" t="s">
        <v>208</v>
      </c>
      <c r="D140" s="103" t="s">
        <v>623</v>
      </c>
      <c r="E140" s="99" t="s">
        <v>200</v>
      </c>
      <c r="F140" s="99" t="s">
        <v>201</v>
      </c>
      <c r="G140" s="99" t="s">
        <v>167</v>
      </c>
      <c r="H140" s="99" t="s">
        <v>374</v>
      </c>
      <c r="I140" s="110">
        <v>0</v>
      </c>
      <c r="J140" s="110">
        <v>19155.357000000004</v>
      </c>
      <c r="K140" s="110">
        <v>19155.357000000004</v>
      </c>
      <c r="L140" s="103" t="s">
        <v>375</v>
      </c>
      <c r="M140" s="99" t="s">
        <v>169</v>
      </c>
      <c r="N140" s="103" t="s">
        <v>310</v>
      </c>
    </row>
    <row r="141" spans="2:14" s="98" customFormat="1" ht="43.5">
      <c r="B141" s="99" t="s">
        <v>175</v>
      </c>
      <c r="C141" s="103" t="s">
        <v>172</v>
      </c>
      <c r="D141" s="103" t="s">
        <v>624</v>
      </c>
      <c r="E141" s="99" t="s">
        <v>200</v>
      </c>
      <c r="F141" s="99" t="s">
        <v>201</v>
      </c>
      <c r="G141" s="99" t="s">
        <v>167</v>
      </c>
      <c r="H141" s="99" t="s">
        <v>300</v>
      </c>
      <c r="I141" s="110">
        <v>0</v>
      </c>
      <c r="J141" s="110">
        <v>19212.385999999999</v>
      </c>
      <c r="K141" s="110">
        <v>19212.385999999999</v>
      </c>
      <c r="L141" s="103" t="s">
        <v>301</v>
      </c>
      <c r="M141" s="99" t="s">
        <v>169</v>
      </c>
      <c r="N141" s="103" t="s">
        <v>312</v>
      </c>
    </row>
    <row r="142" spans="2:14" s="98" customFormat="1" ht="43.5">
      <c r="B142" s="99" t="s">
        <v>175</v>
      </c>
      <c r="C142" s="103" t="s">
        <v>252</v>
      </c>
      <c r="D142" s="103" t="s">
        <v>625</v>
      </c>
      <c r="E142" s="99" t="s">
        <v>200</v>
      </c>
      <c r="F142" s="99" t="s">
        <v>201</v>
      </c>
      <c r="G142" s="99" t="s">
        <v>188</v>
      </c>
      <c r="H142" s="99" t="s">
        <v>203</v>
      </c>
      <c r="I142" s="110">
        <v>0</v>
      </c>
      <c r="J142" s="110">
        <v>19789.645</v>
      </c>
      <c r="K142" s="110">
        <v>19789.645</v>
      </c>
      <c r="L142" s="103" t="s">
        <v>210</v>
      </c>
      <c r="M142" s="99" t="s">
        <v>169</v>
      </c>
      <c r="N142" s="103" t="s">
        <v>256</v>
      </c>
    </row>
    <row r="143" spans="2:14" s="98" customFormat="1" ht="43.5">
      <c r="B143" s="99" t="s">
        <v>175</v>
      </c>
      <c r="C143" s="103" t="s">
        <v>263</v>
      </c>
      <c r="D143" s="103" t="s">
        <v>626</v>
      </c>
      <c r="E143" s="99" t="s">
        <v>200</v>
      </c>
      <c r="F143" s="99" t="s">
        <v>201</v>
      </c>
      <c r="G143" s="99" t="s">
        <v>167</v>
      </c>
      <c r="H143" s="99" t="s">
        <v>401</v>
      </c>
      <c r="I143" s="110">
        <v>0</v>
      </c>
      <c r="J143" s="110">
        <v>20167.992000000002</v>
      </c>
      <c r="K143" s="110">
        <v>20167.992000000002</v>
      </c>
      <c r="L143" s="103" t="s">
        <v>402</v>
      </c>
      <c r="M143" s="99" t="s">
        <v>169</v>
      </c>
      <c r="N143" s="103" t="s">
        <v>262</v>
      </c>
    </row>
    <row r="144" spans="2:14" s="98" customFormat="1" ht="58">
      <c r="B144" s="99" t="s">
        <v>172</v>
      </c>
      <c r="C144" s="103" t="s">
        <v>272</v>
      </c>
      <c r="D144" s="103" t="s">
        <v>627</v>
      </c>
      <c r="E144" s="99" t="s">
        <v>200</v>
      </c>
      <c r="F144" s="99" t="s">
        <v>201</v>
      </c>
      <c r="G144" s="99" t="s">
        <v>188</v>
      </c>
      <c r="H144" s="99" t="s">
        <v>401</v>
      </c>
      <c r="I144" s="110">
        <v>0</v>
      </c>
      <c r="J144" s="110">
        <v>20321.428</v>
      </c>
      <c r="K144" s="110">
        <v>20321.428</v>
      </c>
      <c r="L144" s="103" t="s">
        <v>402</v>
      </c>
      <c r="M144" s="99" t="s">
        <v>169</v>
      </c>
      <c r="N144" s="103" t="s">
        <v>384</v>
      </c>
    </row>
    <row r="145" spans="2:14" s="98" customFormat="1" ht="58">
      <c r="B145" s="99" t="s">
        <v>172</v>
      </c>
      <c r="C145" s="103" t="s">
        <v>206</v>
      </c>
      <c r="D145" s="103" t="s">
        <v>628</v>
      </c>
      <c r="E145" s="99" t="s">
        <v>200</v>
      </c>
      <c r="F145" s="99" t="s">
        <v>201</v>
      </c>
      <c r="G145" s="99" t="s">
        <v>188</v>
      </c>
      <c r="H145" s="99" t="s">
        <v>418</v>
      </c>
      <c r="I145" s="110">
        <v>0</v>
      </c>
      <c r="J145" s="110">
        <v>20346.422999999999</v>
      </c>
      <c r="K145" s="110">
        <v>20346.422999999999</v>
      </c>
      <c r="L145" s="103" t="s">
        <v>426</v>
      </c>
      <c r="M145" s="99" t="s">
        <v>169</v>
      </c>
      <c r="N145" s="103" t="s">
        <v>384</v>
      </c>
    </row>
    <row r="146" spans="2:14" s="98" customFormat="1" ht="43.5">
      <c r="B146" s="99" t="s">
        <v>175</v>
      </c>
      <c r="C146" s="103" t="s">
        <v>253</v>
      </c>
      <c r="D146" s="103" t="s">
        <v>621</v>
      </c>
      <c r="E146" s="99" t="s">
        <v>200</v>
      </c>
      <c r="F146" s="99" t="s">
        <v>201</v>
      </c>
      <c r="G146" s="99" t="s">
        <v>167</v>
      </c>
      <c r="H146" s="99" t="s">
        <v>401</v>
      </c>
      <c r="I146" s="110">
        <v>0</v>
      </c>
      <c r="J146" s="110">
        <v>20441.063000000002</v>
      </c>
      <c r="K146" s="110">
        <v>20441.063000000002</v>
      </c>
      <c r="L146" s="103" t="s">
        <v>402</v>
      </c>
      <c r="M146" s="99" t="s">
        <v>169</v>
      </c>
      <c r="N146" s="103" t="s">
        <v>262</v>
      </c>
    </row>
    <row r="147" spans="2:14" s="98" customFormat="1" ht="58">
      <c r="B147" s="99" t="s">
        <v>175</v>
      </c>
      <c r="C147" s="103" t="s">
        <v>248</v>
      </c>
      <c r="D147" s="103" t="s">
        <v>629</v>
      </c>
      <c r="E147" s="99" t="s">
        <v>200</v>
      </c>
      <c r="F147" s="99" t="s">
        <v>201</v>
      </c>
      <c r="G147" s="99" t="s">
        <v>167</v>
      </c>
      <c r="H147" s="99" t="s">
        <v>374</v>
      </c>
      <c r="I147" s="110">
        <v>0</v>
      </c>
      <c r="J147" s="110">
        <v>20523.541000000001</v>
      </c>
      <c r="K147" s="110">
        <v>20523.541000000001</v>
      </c>
      <c r="L147" s="103" t="s">
        <v>375</v>
      </c>
      <c r="M147" s="99" t="s">
        <v>169</v>
      </c>
      <c r="N147" s="103" t="s">
        <v>310</v>
      </c>
    </row>
    <row r="148" spans="2:14" s="98" customFormat="1" ht="58">
      <c r="B148" s="99" t="s">
        <v>175</v>
      </c>
      <c r="C148" s="103" t="s">
        <v>238</v>
      </c>
      <c r="D148" s="103" t="s">
        <v>630</v>
      </c>
      <c r="E148" s="99" t="s">
        <v>200</v>
      </c>
      <c r="F148" s="99" t="s">
        <v>201</v>
      </c>
      <c r="G148" s="99" t="s">
        <v>167</v>
      </c>
      <c r="H148" s="99" t="s">
        <v>203</v>
      </c>
      <c r="I148" s="110">
        <v>0</v>
      </c>
      <c r="J148" s="110">
        <v>21145.855</v>
      </c>
      <c r="K148" s="110">
        <v>21145.855</v>
      </c>
      <c r="L148" s="103" t="s">
        <v>204</v>
      </c>
      <c r="M148" s="99" t="s">
        <v>169</v>
      </c>
      <c r="N148" s="103" t="s">
        <v>264</v>
      </c>
    </row>
    <row r="149" spans="2:14" s="98" customFormat="1" ht="43.5">
      <c r="B149" s="99" t="s">
        <v>175</v>
      </c>
      <c r="C149" s="103" t="s">
        <v>263</v>
      </c>
      <c r="D149" s="103" t="s">
        <v>626</v>
      </c>
      <c r="E149" s="99" t="s">
        <v>200</v>
      </c>
      <c r="F149" s="99" t="s">
        <v>201</v>
      </c>
      <c r="G149" s="99" t="s">
        <v>167</v>
      </c>
      <c r="H149" s="99" t="s">
        <v>203</v>
      </c>
      <c r="I149" s="110">
        <v>0</v>
      </c>
      <c r="J149" s="110">
        <v>21193.804</v>
      </c>
      <c r="K149" s="110">
        <v>21193.804</v>
      </c>
      <c r="L149" s="103" t="s">
        <v>204</v>
      </c>
      <c r="M149" s="99" t="s">
        <v>169</v>
      </c>
      <c r="N149" s="103" t="s">
        <v>239</v>
      </c>
    </row>
    <row r="150" spans="2:14" s="98" customFormat="1" ht="87">
      <c r="B150" s="99" t="s">
        <v>175</v>
      </c>
      <c r="C150" s="103" t="s">
        <v>267</v>
      </c>
      <c r="D150" s="103" t="s">
        <v>612</v>
      </c>
      <c r="E150" s="99" t="s">
        <v>200</v>
      </c>
      <c r="F150" s="99" t="s">
        <v>201</v>
      </c>
      <c r="G150" s="99" t="s">
        <v>167</v>
      </c>
      <c r="H150" s="99" t="s">
        <v>374</v>
      </c>
      <c r="I150" s="110">
        <v>0</v>
      </c>
      <c r="J150" s="110">
        <v>21279.654999999999</v>
      </c>
      <c r="K150" s="110">
        <v>21279.654999999999</v>
      </c>
      <c r="L150" s="103" t="s">
        <v>376</v>
      </c>
      <c r="M150" s="99" t="s">
        <v>169</v>
      </c>
      <c r="N150" s="103" t="s">
        <v>377</v>
      </c>
    </row>
    <row r="151" spans="2:14" s="98" customFormat="1" ht="58">
      <c r="B151" s="99" t="s">
        <v>175</v>
      </c>
      <c r="C151" s="103" t="s">
        <v>238</v>
      </c>
      <c r="D151" s="103" t="s">
        <v>631</v>
      </c>
      <c r="E151" s="99" t="s">
        <v>200</v>
      </c>
      <c r="F151" s="99" t="s">
        <v>201</v>
      </c>
      <c r="G151" s="99" t="s">
        <v>167</v>
      </c>
      <c r="H151" s="99" t="s">
        <v>401</v>
      </c>
      <c r="I151" s="110">
        <v>0</v>
      </c>
      <c r="J151" s="110">
        <v>21403.24</v>
      </c>
      <c r="K151" s="110">
        <v>21403.24</v>
      </c>
      <c r="L151" s="103" t="s">
        <v>402</v>
      </c>
      <c r="M151" s="99" t="s">
        <v>169</v>
      </c>
      <c r="N151" s="103" t="s">
        <v>247</v>
      </c>
    </row>
    <row r="152" spans="2:14" s="98" customFormat="1" ht="72.5">
      <c r="B152" s="99" t="s">
        <v>172</v>
      </c>
      <c r="C152" s="103" t="s">
        <v>253</v>
      </c>
      <c r="D152" s="103" t="s">
        <v>632</v>
      </c>
      <c r="E152" s="99" t="s">
        <v>200</v>
      </c>
      <c r="F152" s="99" t="s">
        <v>201</v>
      </c>
      <c r="G152" s="99" t="s">
        <v>167</v>
      </c>
      <c r="H152" s="99" t="s">
        <v>203</v>
      </c>
      <c r="I152" s="110">
        <v>0</v>
      </c>
      <c r="J152" s="110">
        <v>21634.935500000003</v>
      </c>
      <c r="K152" s="110">
        <v>21634.935500000003</v>
      </c>
      <c r="L152" s="103" t="s">
        <v>210</v>
      </c>
      <c r="M152" s="99" t="s">
        <v>169</v>
      </c>
      <c r="N152" s="103" t="s">
        <v>242</v>
      </c>
    </row>
    <row r="153" spans="2:14" s="98" customFormat="1" ht="58">
      <c r="B153" s="99" t="s">
        <v>175</v>
      </c>
      <c r="C153" s="103" t="s">
        <v>224</v>
      </c>
      <c r="D153" s="103" t="s">
        <v>633</v>
      </c>
      <c r="E153" s="99" t="s">
        <v>200</v>
      </c>
      <c r="F153" s="99" t="s">
        <v>201</v>
      </c>
      <c r="G153" s="99" t="s">
        <v>188</v>
      </c>
      <c r="H153" s="99" t="s">
        <v>203</v>
      </c>
      <c r="I153" s="110">
        <v>0</v>
      </c>
      <c r="J153" s="110">
        <v>21827.914000000004</v>
      </c>
      <c r="K153" s="110">
        <v>21827.914000000004</v>
      </c>
      <c r="L153" s="103" t="s">
        <v>265</v>
      </c>
      <c r="M153" s="99" t="s">
        <v>169</v>
      </c>
      <c r="N153" s="103" t="s">
        <v>266</v>
      </c>
    </row>
    <row r="154" spans="2:14" s="98" customFormat="1" ht="72.5">
      <c r="B154" s="99" t="s">
        <v>175</v>
      </c>
      <c r="C154" s="103" t="s">
        <v>206</v>
      </c>
      <c r="D154" s="103" t="s">
        <v>634</v>
      </c>
      <c r="E154" s="99" t="s">
        <v>200</v>
      </c>
      <c r="F154" s="99" t="s">
        <v>201</v>
      </c>
      <c r="G154" s="99" t="s">
        <v>188</v>
      </c>
      <c r="H154" s="99" t="s">
        <v>203</v>
      </c>
      <c r="I154" s="110">
        <v>0</v>
      </c>
      <c r="J154" s="110">
        <v>22040.300999999999</v>
      </c>
      <c r="K154" s="110">
        <v>22040.300999999999</v>
      </c>
      <c r="L154" s="103" t="s">
        <v>210</v>
      </c>
      <c r="M154" s="99" t="s">
        <v>169</v>
      </c>
      <c r="N154" s="103" t="s">
        <v>256</v>
      </c>
    </row>
    <row r="155" spans="2:14" s="98" customFormat="1" ht="87">
      <c r="B155" s="99" t="s">
        <v>175</v>
      </c>
      <c r="C155" s="103" t="s">
        <v>206</v>
      </c>
      <c r="D155" s="103" t="s">
        <v>569</v>
      </c>
      <c r="E155" s="99" t="s">
        <v>200</v>
      </c>
      <c r="F155" s="99" t="s">
        <v>201</v>
      </c>
      <c r="G155" s="99" t="s">
        <v>188</v>
      </c>
      <c r="H155" s="99" t="s">
        <v>374</v>
      </c>
      <c r="I155" s="110">
        <v>0</v>
      </c>
      <c r="J155" s="110">
        <v>22160.698000000004</v>
      </c>
      <c r="K155" s="110">
        <v>22160.698000000004</v>
      </c>
      <c r="L155" s="103" t="s">
        <v>376</v>
      </c>
      <c r="M155" s="99" t="s">
        <v>169</v>
      </c>
      <c r="N155" s="103" t="s">
        <v>377</v>
      </c>
    </row>
    <row r="156" spans="2:14" s="98" customFormat="1" ht="87">
      <c r="B156" s="99" t="s">
        <v>175</v>
      </c>
      <c r="C156" s="103" t="s">
        <v>226</v>
      </c>
      <c r="D156" s="103" t="s">
        <v>635</v>
      </c>
      <c r="E156" s="99" t="s">
        <v>200</v>
      </c>
      <c r="F156" s="99" t="s">
        <v>201</v>
      </c>
      <c r="G156" s="99" t="s">
        <v>188</v>
      </c>
      <c r="H156" s="99" t="s">
        <v>203</v>
      </c>
      <c r="I156" s="110">
        <v>0</v>
      </c>
      <c r="J156" s="110">
        <v>22285.908500000001</v>
      </c>
      <c r="K156" s="110">
        <v>22285.908500000001</v>
      </c>
      <c r="L156" s="103" t="s">
        <v>210</v>
      </c>
      <c r="M156" s="99" t="s">
        <v>169</v>
      </c>
      <c r="N156" s="103" t="s">
        <v>256</v>
      </c>
    </row>
    <row r="157" spans="2:14" s="98" customFormat="1" ht="58">
      <c r="B157" s="99" t="s">
        <v>172</v>
      </c>
      <c r="C157" s="103" t="s">
        <v>238</v>
      </c>
      <c r="D157" s="103" t="s">
        <v>636</v>
      </c>
      <c r="E157" s="99" t="s">
        <v>200</v>
      </c>
      <c r="F157" s="99" t="s">
        <v>201</v>
      </c>
      <c r="G157" s="99" t="s">
        <v>167</v>
      </c>
      <c r="H157" s="99" t="s">
        <v>203</v>
      </c>
      <c r="I157" s="110">
        <v>0</v>
      </c>
      <c r="J157" s="110">
        <v>22885.355</v>
      </c>
      <c r="K157" s="110">
        <v>22885.355</v>
      </c>
      <c r="L157" s="103" t="s">
        <v>240</v>
      </c>
      <c r="M157" s="99" t="s">
        <v>169</v>
      </c>
      <c r="N157" s="103" t="s">
        <v>241</v>
      </c>
    </row>
    <row r="158" spans="2:14" s="98" customFormat="1" ht="43.5">
      <c r="B158" s="99" t="s">
        <v>175</v>
      </c>
      <c r="C158" s="103" t="s">
        <v>224</v>
      </c>
      <c r="D158" s="103" t="s">
        <v>637</v>
      </c>
      <c r="E158" s="99" t="s">
        <v>200</v>
      </c>
      <c r="F158" s="99" t="s">
        <v>201</v>
      </c>
      <c r="G158" s="99" t="s">
        <v>188</v>
      </c>
      <c r="H158" s="99" t="s">
        <v>401</v>
      </c>
      <c r="I158" s="110">
        <v>0</v>
      </c>
      <c r="J158" s="110">
        <v>23208.089000000004</v>
      </c>
      <c r="K158" s="110">
        <v>23208.089000000004</v>
      </c>
      <c r="L158" s="103" t="s">
        <v>402</v>
      </c>
      <c r="M158" s="99" t="s">
        <v>169</v>
      </c>
      <c r="N158" s="103" t="s">
        <v>207</v>
      </c>
    </row>
    <row r="159" spans="2:14" s="98" customFormat="1" ht="43.5">
      <c r="B159" s="99" t="s">
        <v>175</v>
      </c>
      <c r="C159" s="103" t="s">
        <v>267</v>
      </c>
      <c r="D159" s="103" t="s">
        <v>638</v>
      </c>
      <c r="E159" s="99" t="s">
        <v>200</v>
      </c>
      <c r="F159" s="99" t="s">
        <v>201</v>
      </c>
      <c r="G159" s="99" t="s">
        <v>167</v>
      </c>
      <c r="H159" s="99" t="s">
        <v>203</v>
      </c>
      <c r="I159" s="110">
        <v>0</v>
      </c>
      <c r="J159" s="110">
        <v>23268.723999999998</v>
      </c>
      <c r="K159" s="110">
        <v>23268.723999999998</v>
      </c>
      <c r="L159" s="103" t="s">
        <v>204</v>
      </c>
      <c r="M159" s="99" t="s">
        <v>169</v>
      </c>
      <c r="N159" s="103" t="s">
        <v>268</v>
      </c>
    </row>
    <row r="160" spans="2:14" s="98" customFormat="1" ht="87">
      <c r="B160" s="99" t="s">
        <v>175</v>
      </c>
      <c r="C160" s="103" t="s">
        <v>217</v>
      </c>
      <c r="D160" s="103" t="s">
        <v>639</v>
      </c>
      <c r="E160" s="99" t="s">
        <v>200</v>
      </c>
      <c r="F160" s="99" t="s">
        <v>201</v>
      </c>
      <c r="G160" s="99" t="s">
        <v>167</v>
      </c>
      <c r="H160" s="99" t="s">
        <v>203</v>
      </c>
      <c r="I160" s="110">
        <v>0</v>
      </c>
      <c r="J160" s="110">
        <v>23297.232499999998</v>
      </c>
      <c r="K160" s="110">
        <v>23297.232499999998</v>
      </c>
      <c r="L160" s="103" t="s">
        <v>210</v>
      </c>
      <c r="M160" s="99" t="s">
        <v>169</v>
      </c>
      <c r="N160" s="103" t="s">
        <v>256</v>
      </c>
    </row>
    <row r="161" spans="2:14" s="98" customFormat="1" ht="58">
      <c r="B161" s="99" t="s">
        <v>175</v>
      </c>
      <c r="C161" s="103" t="s">
        <v>208</v>
      </c>
      <c r="D161" s="103" t="s">
        <v>640</v>
      </c>
      <c r="E161" s="99" t="s">
        <v>200</v>
      </c>
      <c r="F161" s="99" t="s">
        <v>201</v>
      </c>
      <c r="G161" s="99" t="s">
        <v>166</v>
      </c>
      <c r="H161" s="99" t="s">
        <v>203</v>
      </c>
      <c r="I161" s="110">
        <v>0</v>
      </c>
      <c r="J161" s="110">
        <v>23400.646499999999</v>
      </c>
      <c r="K161" s="110">
        <v>23400.646499999999</v>
      </c>
      <c r="L161" s="103" t="s">
        <v>210</v>
      </c>
      <c r="M161" s="99" t="s">
        <v>169</v>
      </c>
      <c r="N161" s="103" t="s">
        <v>211</v>
      </c>
    </row>
    <row r="162" spans="2:14" s="98" customFormat="1" ht="43.5">
      <c r="B162" s="99" t="s">
        <v>175</v>
      </c>
      <c r="C162" s="103" t="s">
        <v>234</v>
      </c>
      <c r="D162" s="103" t="s">
        <v>405</v>
      </c>
      <c r="E162" s="99" t="s">
        <v>200</v>
      </c>
      <c r="F162" s="99" t="s">
        <v>201</v>
      </c>
      <c r="G162" s="99" t="s">
        <v>167</v>
      </c>
      <c r="H162" s="99" t="s">
        <v>401</v>
      </c>
      <c r="I162" s="110">
        <v>0</v>
      </c>
      <c r="J162" s="110">
        <v>23782.662</v>
      </c>
      <c r="K162" s="110">
        <v>23782.662</v>
      </c>
      <c r="L162" s="103" t="s">
        <v>402</v>
      </c>
      <c r="M162" s="99" t="s">
        <v>169</v>
      </c>
      <c r="N162" s="103" t="s">
        <v>205</v>
      </c>
    </row>
    <row r="163" spans="2:14" s="98" customFormat="1" ht="58">
      <c r="B163" s="99" t="s">
        <v>175</v>
      </c>
      <c r="C163" s="103" t="s">
        <v>263</v>
      </c>
      <c r="D163" s="103" t="s">
        <v>641</v>
      </c>
      <c r="E163" s="99" t="s">
        <v>200</v>
      </c>
      <c r="F163" s="99" t="s">
        <v>201</v>
      </c>
      <c r="G163" s="99" t="s">
        <v>188</v>
      </c>
      <c r="H163" s="99" t="s">
        <v>203</v>
      </c>
      <c r="I163" s="110">
        <v>32918.587500000001</v>
      </c>
      <c r="J163" s="110">
        <v>23933.960500000001</v>
      </c>
      <c r="K163" s="110">
        <v>23933.960500000001</v>
      </c>
      <c r="L163" s="103" t="s">
        <v>210</v>
      </c>
      <c r="M163" s="99" t="s">
        <v>169</v>
      </c>
      <c r="N163" s="103" t="s">
        <v>259</v>
      </c>
    </row>
    <row r="164" spans="2:14" s="98" customFormat="1" ht="43.5">
      <c r="B164" s="99" t="s">
        <v>175</v>
      </c>
      <c r="C164" s="103" t="s">
        <v>253</v>
      </c>
      <c r="D164" s="103" t="s">
        <v>642</v>
      </c>
      <c r="E164" s="99" t="s">
        <v>200</v>
      </c>
      <c r="F164" s="99" t="s">
        <v>201</v>
      </c>
      <c r="G164" s="99" t="s">
        <v>188</v>
      </c>
      <c r="H164" s="99" t="s">
        <v>203</v>
      </c>
      <c r="I164" s="110">
        <v>0</v>
      </c>
      <c r="J164" s="110">
        <v>23993.129000000001</v>
      </c>
      <c r="K164" s="110">
        <v>23993.129000000001</v>
      </c>
      <c r="L164" s="103" t="s">
        <v>210</v>
      </c>
      <c r="M164" s="99" t="s">
        <v>169</v>
      </c>
      <c r="N164" s="103" t="s">
        <v>256</v>
      </c>
    </row>
    <row r="165" spans="2:14" s="98" customFormat="1" ht="58">
      <c r="B165" s="99" t="s">
        <v>175</v>
      </c>
      <c r="C165" s="103" t="s">
        <v>251</v>
      </c>
      <c r="D165" s="103" t="s">
        <v>643</v>
      </c>
      <c r="E165" s="99" t="s">
        <v>200</v>
      </c>
      <c r="F165" s="99" t="s">
        <v>201</v>
      </c>
      <c r="G165" s="99" t="s">
        <v>188</v>
      </c>
      <c r="H165" s="99" t="s">
        <v>203</v>
      </c>
      <c r="I165" s="110">
        <v>0</v>
      </c>
      <c r="J165" s="110">
        <v>24099.251999999997</v>
      </c>
      <c r="K165" s="110">
        <v>24099.251999999997</v>
      </c>
      <c r="L165" s="103" t="s">
        <v>210</v>
      </c>
      <c r="M165" s="99" t="s">
        <v>169</v>
      </c>
      <c r="N165" s="103" t="s">
        <v>256</v>
      </c>
    </row>
    <row r="166" spans="2:14" s="98" customFormat="1" ht="29">
      <c r="B166" s="99" t="s">
        <v>175</v>
      </c>
      <c r="C166" s="103" t="s">
        <v>228</v>
      </c>
      <c r="D166" s="103" t="s">
        <v>269</v>
      </c>
      <c r="E166" s="99" t="s">
        <v>200</v>
      </c>
      <c r="F166" s="99" t="s">
        <v>201</v>
      </c>
      <c r="G166" s="99" t="s">
        <v>188</v>
      </c>
      <c r="H166" s="99" t="s">
        <v>203</v>
      </c>
      <c r="I166" s="110">
        <v>0</v>
      </c>
      <c r="J166" s="110">
        <v>24244.1</v>
      </c>
      <c r="K166" s="110">
        <v>24244.1</v>
      </c>
      <c r="L166" s="103" t="s">
        <v>245</v>
      </c>
      <c r="M166" s="99" t="s">
        <v>169</v>
      </c>
      <c r="N166" s="103" t="s">
        <v>205</v>
      </c>
    </row>
    <row r="167" spans="2:14" s="98" customFormat="1" ht="43.5">
      <c r="B167" s="99" t="s">
        <v>175</v>
      </c>
      <c r="C167" s="103" t="s">
        <v>257</v>
      </c>
      <c r="D167" s="103" t="s">
        <v>644</v>
      </c>
      <c r="E167" s="99" t="s">
        <v>200</v>
      </c>
      <c r="F167" s="99" t="s">
        <v>201</v>
      </c>
      <c r="G167" s="99" t="s">
        <v>167</v>
      </c>
      <c r="H167" s="99" t="s">
        <v>203</v>
      </c>
      <c r="I167" s="110">
        <v>0</v>
      </c>
      <c r="J167" s="110">
        <v>25102.004000000001</v>
      </c>
      <c r="K167" s="110">
        <v>25102.004000000001</v>
      </c>
      <c r="L167" s="103" t="s">
        <v>270</v>
      </c>
      <c r="M167" s="99" t="s">
        <v>169</v>
      </c>
      <c r="N167" s="103" t="s">
        <v>250</v>
      </c>
    </row>
    <row r="168" spans="2:14" s="98" customFormat="1" ht="72.5">
      <c r="B168" s="99" t="s">
        <v>172</v>
      </c>
      <c r="C168" s="103" t="s">
        <v>217</v>
      </c>
      <c r="D168" s="103" t="s">
        <v>645</v>
      </c>
      <c r="E168" s="99" t="s">
        <v>200</v>
      </c>
      <c r="F168" s="99" t="s">
        <v>201</v>
      </c>
      <c r="G168" s="99" t="s">
        <v>167</v>
      </c>
      <c r="H168" s="99" t="s">
        <v>203</v>
      </c>
      <c r="I168" s="110">
        <v>0</v>
      </c>
      <c r="J168" s="110">
        <v>25178.865000000002</v>
      </c>
      <c r="K168" s="110">
        <v>25178.865000000002</v>
      </c>
      <c r="L168" s="103" t="s">
        <v>204</v>
      </c>
      <c r="M168" s="99" t="s">
        <v>169</v>
      </c>
      <c r="N168" s="103" t="s">
        <v>242</v>
      </c>
    </row>
    <row r="169" spans="2:14" s="98" customFormat="1" ht="87">
      <c r="B169" s="99" t="s">
        <v>175</v>
      </c>
      <c r="C169" s="103" t="s">
        <v>215</v>
      </c>
      <c r="D169" s="103" t="s">
        <v>646</v>
      </c>
      <c r="E169" s="99" t="s">
        <v>200</v>
      </c>
      <c r="F169" s="99" t="s">
        <v>201</v>
      </c>
      <c r="G169" s="99" t="s">
        <v>167</v>
      </c>
      <c r="H169" s="99" t="s">
        <v>203</v>
      </c>
      <c r="I169" s="110">
        <v>0</v>
      </c>
      <c r="J169" s="110">
        <v>25240.094500000003</v>
      </c>
      <c r="K169" s="110">
        <v>25240.094500000003</v>
      </c>
      <c r="L169" s="103" t="s">
        <v>210</v>
      </c>
      <c r="M169" s="99" t="s">
        <v>169</v>
      </c>
      <c r="N169" s="103" t="s">
        <v>211</v>
      </c>
    </row>
    <row r="170" spans="2:14" s="98" customFormat="1" ht="87">
      <c r="B170" s="99" t="s">
        <v>172</v>
      </c>
      <c r="C170" s="103" t="s">
        <v>263</v>
      </c>
      <c r="D170" s="103" t="s">
        <v>647</v>
      </c>
      <c r="E170" s="99" t="s">
        <v>200</v>
      </c>
      <c r="F170" s="99" t="s">
        <v>201</v>
      </c>
      <c r="G170" s="99" t="s">
        <v>167</v>
      </c>
      <c r="H170" s="99" t="s">
        <v>203</v>
      </c>
      <c r="I170" s="110">
        <v>0</v>
      </c>
      <c r="J170" s="110">
        <v>25404.727500000001</v>
      </c>
      <c r="K170" s="110">
        <v>25404.727500000001</v>
      </c>
      <c r="L170" s="103" t="s">
        <v>210</v>
      </c>
      <c r="M170" s="99" t="s">
        <v>169</v>
      </c>
      <c r="N170" s="103" t="s">
        <v>256</v>
      </c>
    </row>
    <row r="171" spans="2:14" s="98" customFormat="1" ht="58">
      <c r="B171" s="99" t="s">
        <v>175</v>
      </c>
      <c r="C171" s="103" t="s">
        <v>238</v>
      </c>
      <c r="D171" s="103" t="s">
        <v>648</v>
      </c>
      <c r="E171" s="99" t="s">
        <v>200</v>
      </c>
      <c r="F171" s="99" t="s">
        <v>201</v>
      </c>
      <c r="G171" s="99" t="s">
        <v>188</v>
      </c>
      <c r="H171" s="99" t="s">
        <v>203</v>
      </c>
      <c r="I171" s="110">
        <v>32918.587500000001</v>
      </c>
      <c r="J171" s="110">
        <v>26313.581000000002</v>
      </c>
      <c r="K171" s="110">
        <v>26313.581000000002</v>
      </c>
      <c r="L171" s="103" t="s">
        <v>210</v>
      </c>
      <c r="M171" s="99" t="s">
        <v>169</v>
      </c>
      <c r="N171" s="103" t="s">
        <v>259</v>
      </c>
    </row>
    <row r="172" spans="2:14" s="98" customFormat="1" ht="58">
      <c r="B172" s="99" t="s">
        <v>175</v>
      </c>
      <c r="C172" s="103" t="s">
        <v>217</v>
      </c>
      <c r="D172" s="103" t="s">
        <v>649</v>
      </c>
      <c r="E172" s="99" t="s">
        <v>200</v>
      </c>
      <c r="F172" s="99" t="s">
        <v>201</v>
      </c>
      <c r="G172" s="99" t="s">
        <v>167</v>
      </c>
      <c r="H172" s="99" t="s">
        <v>203</v>
      </c>
      <c r="I172" s="110">
        <v>0</v>
      </c>
      <c r="J172" s="110">
        <v>27055.062999999998</v>
      </c>
      <c r="K172" s="110">
        <v>27055.062999999998</v>
      </c>
      <c r="L172" s="103" t="s">
        <v>204</v>
      </c>
      <c r="M172" s="99" t="s">
        <v>169</v>
      </c>
      <c r="N172" s="103" t="s">
        <v>264</v>
      </c>
    </row>
    <row r="173" spans="2:14" s="98" customFormat="1" ht="43.5">
      <c r="B173" s="99" t="s">
        <v>175</v>
      </c>
      <c r="C173" s="103" t="s">
        <v>365</v>
      </c>
      <c r="D173" s="103" t="s">
        <v>366</v>
      </c>
      <c r="E173" s="99" t="s">
        <v>200</v>
      </c>
      <c r="F173" s="99" t="s">
        <v>201</v>
      </c>
      <c r="G173" s="99" t="s">
        <v>167</v>
      </c>
      <c r="H173" s="99" t="s">
        <v>359</v>
      </c>
      <c r="I173" s="110">
        <v>-156228.6</v>
      </c>
      <c r="J173" s="110">
        <v>27190.02</v>
      </c>
      <c r="K173" s="110">
        <v>27190.02</v>
      </c>
      <c r="L173" s="103" t="s">
        <v>360</v>
      </c>
      <c r="M173" s="99" t="s">
        <v>169</v>
      </c>
      <c r="N173" s="103" t="s">
        <v>205</v>
      </c>
    </row>
    <row r="174" spans="2:14" s="98" customFormat="1" ht="72.5">
      <c r="B174" s="99" t="s">
        <v>175</v>
      </c>
      <c r="C174" s="103" t="s">
        <v>172</v>
      </c>
      <c r="D174" s="103" t="s">
        <v>650</v>
      </c>
      <c r="E174" s="99" t="s">
        <v>200</v>
      </c>
      <c r="F174" s="99" t="s">
        <v>201</v>
      </c>
      <c r="G174" s="99" t="s">
        <v>167</v>
      </c>
      <c r="H174" s="99" t="s">
        <v>300</v>
      </c>
      <c r="I174" s="110">
        <v>0</v>
      </c>
      <c r="J174" s="110">
        <v>27314.685000000001</v>
      </c>
      <c r="K174" s="110">
        <v>27314.685000000001</v>
      </c>
      <c r="L174" s="103" t="s">
        <v>301</v>
      </c>
      <c r="M174" s="99" t="s">
        <v>169</v>
      </c>
      <c r="N174" s="103" t="s">
        <v>256</v>
      </c>
    </row>
    <row r="175" spans="2:14" s="98" customFormat="1" ht="87">
      <c r="B175" s="99" t="s">
        <v>175</v>
      </c>
      <c r="C175" s="103" t="s">
        <v>226</v>
      </c>
      <c r="D175" s="103" t="s">
        <v>651</v>
      </c>
      <c r="E175" s="99" t="s">
        <v>200</v>
      </c>
      <c r="F175" s="99" t="s">
        <v>201</v>
      </c>
      <c r="G175" s="99" t="s">
        <v>167</v>
      </c>
      <c r="H175" s="99" t="s">
        <v>203</v>
      </c>
      <c r="I175" s="110">
        <v>0</v>
      </c>
      <c r="J175" s="110">
        <v>27417.855300000003</v>
      </c>
      <c r="K175" s="110">
        <v>27417.855300000003</v>
      </c>
      <c r="L175" s="103" t="s">
        <v>221</v>
      </c>
      <c r="M175" s="99" t="s">
        <v>169</v>
      </c>
      <c r="N175" s="103" t="s">
        <v>222</v>
      </c>
    </row>
    <row r="176" spans="2:14" s="98" customFormat="1" ht="58">
      <c r="B176" s="99" t="s">
        <v>172</v>
      </c>
      <c r="C176" s="103" t="s">
        <v>219</v>
      </c>
      <c r="D176" s="103" t="s">
        <v>652</v>
      </c>
      <c r="E176" s="99" t="s">
        <v>200</v>
      </c>
      <c r="F176" s="99" t="s">
        <v>201</v>
      </c>
      <c r="G176" s="99" t="s">
        <v>167</v>
      </c>
      <c r="H176" s="99" t="s">
        <v>203</v>
      </c>
      <c r="I176" s="110">
        <v>0</v>
      </c>
      <c r="J176" s="110">
        <v>27471.175999999999</v>
      </c>
      <c r="K176" s="110">
        <v>27471.175999999999</v>
      </c>
      <c r="L176" s="103" t="s">
        <v>240</v>
      </c>
      <c r="M176" s="99" t="s">
        <v>169</v>
      </c>
      <c r="N176" s="103" t="s">
        <v>241</v>
      </c>
    </row>
    <row r="177" spans="2:14" s="98" customFormat="1" ht="87">
      <c r="B177" s="99" t="s">
        <v>175</v>
      </c>
      <c r="C177" s="103" t="s">
        <v>224</v>
      </c>
      <c r="D177" s="103" t="s">
        <v>653</v>
      </c>
      <c r="E177" s="99" t="s">
        <v>200</v>
      </c>
      <c r="F177" s="99" t="s">
        <v>201</v>
      </c>
      <c r="G177" s="99" t="s">
        <v>188</v>
      </c>
      <c r="H177" s="99" t="s">
        <v>374</v>
      </c>
      <c r="I177" s="110">
        <v>0</v>
      </c>
      <c r="J177" s="110">
        <v>27631.21</v>
      </c>
      <c r="K177" s="110">
        <v>27631.21</v>
      </c>
      <c r="L177" s="103" t="s">
        <v>376</v>
      </c>
      <c r="M177" s="99" t="s">
        <v>169</v>
      </c>
      <c r="N177" s="103" t="s">
        <v>378</v>
      </c>
    </row>
    <row r="178" spans="2:14" s="98" customFormat="1" ht="43.5">
      <c r="B178" s="99" t="s">
        <v>175</v>
      </c>
      <c r="C178" s="103" t="s">
        <v>234</v>
      </c>
      <c r="D178" s="103" t="s">
        <v>406</v>
      </c>
      <c r="E178" s="99" t="s">
        <v>200</v>
      </c>
      <c r="F178" s="99" t="s">
        <v>201</v>
      </c>
      <c r="G178" s="99" t="s">
        <v>188</v>
      </c>
      <c r="H178" s="99" t="s">
        <v>401</v>
      </c>
      <c r="I178" s="110">
        <v>0</v>
      </c>
      <c r="J178" s="110">
        <v>27842.1</v>
      </c>
      <c r="K178" s="110">
        <v>27842.1</v>
      </c>
      <c r="L178" s="103" t="s">
        <v>402</v>
      </c>
      <c r="M178" s="99" t="s">
        <v>169</v>
      </c>
      <c r="N178" s="103" t="s">
        <v>397</v>
      </c>
    </row>
    <row r="179" spans="2:14" s="98" customFormat="1" ht="87">
      <c r="B179" s="99" t="s">
        <v>175</v>
      </c>
      <c r="C179" s="103" t="s">
        <v>267</v>
      </c>
      <c r="D179" s="103" t="s">
        <v>654</v>
      </c>
      <c r="E179" s="99" t="s">
        <v>200</v>
      </c>
      <c r="F179" s="99" t="s">
        <v>201</v>
      </c>
      <c r="G179" s="99" t="s">
        <v>167</v>
      </c>
      <c r="H179" s="99" t="s">
        <v>203</v>
      </c>
      <c r="I179" s="110">
        <v>0</v>
      </c>
      <c r="J179" s="110">
        <v>27989.842999999997</v>
      </c>
      <c r="K179" s="110">
        <v>27989.842999999997</v>
      </c>
      <c r="L179" s="103" t="s">
        <v>204</v>
      </c>
      <c r="M179" s="99" t="s">
        <v>169</v>
      </c>
      <c r="N179" s="103" t="s">
        <v>264</v>
      </c>
    </row>
    <row r="180" spans="2:14" s="98" customFormat="1" ht="43.5">
      <c r="B180" s="99" t="s">
        <v>175</v>
      </c>
      <c r="C180" s="103" t="s">
        <v>257</v>
      </c>
      <c r="D180" s="103" t="s">
        <v>655</v>
      </c>
      <c r="E180" s="99" t="s">
        <v>200</v>
      </c>
      <c r="F180" s="99" t="s">
        <v>201</v>
      </c>
      <c r="G180" s="99" t="s">
        <v>188</v>
      </c>
      <c r="H180" s="99" t="s">
        <v>434</v>
      </c>
      <c r="I180" s="110">
        <v>0</v>
      </c>
      <c r="J180" s="110">
        <v>28046.61</v>
      </c>
      <c r="K180" s="110">
        <v>28046.61</v>
      </c>
      <c r="L180" s="103" t="s">
        <v>444</v>
      </c>
      <c r="M180" s="99" t="s">
        <v>169</v>
      </c>
      <c r="N180" s="103" t="s">
        <v>311</v>
      </c>
    </row>
    <row r="181" spans="2:14" s="98" customFormat="1" ht="72.5">
      <c r="B181" s="99" t="s">
        <v>172</v>
      </c>
      <c r="C181" s="103" t="s">
        <v>263</v>
      </c>
      <c r="D181" s="103" t="s">
        <v>656</v>
      </c>
      <c r="E181" s="99" t="s">
        <v>200</v>
      </c>
      <c r="F181" s="99" t="s">
        <v>201</v>
      </c>
      <c r="G181" s="99" t="s">
        <v>188</v>
      </c>
      <c r="H181" s="99" t="s">
        <v>374</v>
      </c>
      <c r="I181" s="110">
        <v>0</v>
      </c>
      <c r="J181" s="110">
        <v>28130.2415</v>
      </c>
      <c r="K181" s="110">
        <v>28130.2415</v>
      </c>
      <c r="L181" s="103" t="s">
        <v>376</v>
      </c>
      <c r="M181" s="99" t="s">
        <v>169</v>
      </c>
      <c r="N181" s="103" t="s">
        <v>378</v>
      </c>
    </row>
    <row r="182" spans="2:14" s="98" customFormat="1" ht="87">
      <c r="B182" s="99" t="s">
        <v>172</v>
      </c>
      <c r="C182" s="103" t="s">
        <v>172</v>
      </c>
      <c r="D182" s="103" t="s">
        <v>657</v>
      </c>
      <c r="E182" s="99" t="s">
        <v>200</v>
      </c>
      <c r="F182" s="99" t="s">
        <v>201</v>
      </c>
      <c r="G182" s="99" t="s">
        <v>167</v>
      </c>
      <c r="H182" s="99" t="s">
        <v>430</v>
      </c>
      <c r="I182" s="110">
        <v>0</v>
      </c>
      <c r="J182" s="110">
        <v>28221.554</v>
      </c>
      <c r="K182" s="110">
        <v>28221.554</v>
      </c>
      <c r="L182" s="103" t="s">
        <v>431</v>
      </c>
      <c r="M182" s="99" t="s">
        <v>169</v>
      </c>
      <c r="N182" s="103" t="s">
        <v>432</v>
      </c>
    </row>
    <row r="183" spans="2:14" s="98" customFormat="1" ht="43.5">
      <c r="B183" s="99" t="s">
        <v>175</v>
      </c>
      <c r="C183" s="103" t="s">
        <v>230</v>
      </c>
      <c r="D183" s="103" t="s">
        <v>658</v>
      </c>
      <c r="E183" s="99" t="s">
        <v>200</v>
      </c>
      <c r="F183" s="99" t="s">
        <v>201</v>
      </c>
      <c r="G183" s="99" t="s">
        <v>167</v>
      </c>
      <c r="H183" s="99" t="s">
        <v>203</v>
      </c>
      <c r="I183" s="110">
        <v>0</v>
      </c>
      <c r="J183" s="110">
        <v>28905.54</v>
      </c>
      <c r="K183" s="110">
        <v>28905.54</v>
      </c>
      <c r="L183" s="103" t="s">
        <v>204</v>
      </c>
      <c r="M183" s="99" t="s">
        <v>169</v>
      </c>
      <c r="N183" s="103" t="s">
        <v>264</v>
      </c>
    </row>
    <row r="184" spans="2:14" s="98" customFormat="1" ht="87">
      <c r="B184" s="99" t="s">
        <v>175</v>
      </c>
      <c r="C184" s="103" t="s">
        <v>172</v>
      </c>
      <c r="D184" s="103" t="s">
        <v>659</v>
      </c>
      <c r="E184" s="99" t="s">
        <v>200</v>
      </c>
      <c r="F184" s="99" t="s">
        <v>201</v>
      </c>
      <c r="G184" s="99" t="s">
        <v>188</v>
      </c>
      <c r="H184" s="99" t="s">
        <v>300</v>
      </c>
      <c r="I184" s="110">
        <v>0</v>
      </c>
      <c r="J184" s="110">
        <v>29062.422999999999</v>
      </c>
      <c r="K184" s="110">
        <v>29062.422999999999</v>
      </c>
      <c r="L184" s="103" t="s">
        <v>301</v>
      </c>
      <c r="M184" s="99" t="s">
        <v>169</v>
      </c>
      <c r="N184" s="103" t="s">
        <v>246</v>
      </c>
    </row>
    <row r="185" spans="2:14" s="98" customFormat="1" ht="58">
      <c r="B185" s="99" t="s">
        <v>175</v>
      </c>
      <c r="C185" s="103" t="s">
        <v>219</v>
      </c>
      <c r="D185" s="103" t="s">
        <v>660</v>
      </c>
      <c r="E185" s="99" t="s">
        <v>200</v>
      </c>
      <c r="F185" s="99" t="s">
        <v>201</v>
      </c>
      <c r="G185" s="99" t="s">
        <v>188</v>
      </c>
      <c r="H185" s="99" t="s">
        <v>203</v>
      </c>
      <c r="I185" s="110">
        <v>0</v>
      </c>
      <c r="J185" s="110">
        <v>29322.886500000001</v>
      </c>
      <c r="K185" s="110">
        <v>29322.886500000001</v>
      </c>
      <c r="L185" s="103" t="s">
        <v>204</v>
      </c>
      <c r="M185" s="99" t="s">
        <v>169</v>
      </c>
      <c r="N185" s="103" t="s">
        <v>256</v>
      </c>
    </row>
    <row r="186" spans="2:14" s="98" customFormat="1" ht="43.5">
      <c r="B186" s="99" t="s">
        <v>175</v>
      </c>
      <c r="C186" s="103" t="s">
        <v>226</v>
      </c>
      <c r="D186" s="103" t="s">
        <v>661</v>
      </c>
      <c r="E186" s="99" t="s">
        <v>200</v>
      </c>
      <c r="F186" s="99" t="s">
        <v>201</v>
      </c>
      <c r="G186" s="99" t="s">
        <v>167</v>
      </c>
      <c r="H186" s="99" t="s">
        <v>401</v>
      </c>
      <c r="I186" s="110">
        <v>0</v>
      </c>
      <c r="J186" s="110">
        <v>29744.341999999997</v>
      </c>
      <c r="K186" s="110">
        <v>29744.341999999997</v>
      </c>
      <c r="L186" s="103" t="s">
        <v>402</v>
      </c>
      <c r="M186" s="99" t="s">
        <v>169</v>
      </c>
      <c r="N186" s="103" t="s">
        <v>207</v>
      </c>
    </row>
    <row r="187" spans="2:14" s="98" customFormat="1" ht="87">
      <c r="B187" s="99" t="s">
        <v>175</v>
      </c>
      <c r="C187" s="103" t="s">
        <v>271</v>
      </c>
      <c r="D187" s="103" t="s">
        <v>662</v>
      </c>
      <c r="E187" s="99" t="s">
        <v>200</v>
      </c>
      <c r="F187" s="99" t="s">
        <v>201</v>
      </c>
      <c r="G187" s="99" t="s">
        <v>167</v>
      </c>
      <c r="H187" s="99" t="s">
        <v>203</v>
      </c>
      <c r="I187" s="110">
        <v>0</v>
      </c>
      <c r="J187" s="110">
        <v>29857.773499999996</v>
      </c>
      <c r="K187" s="110">
        <v>29857.773499999996</v>
      </c>
      <c r="L187" s="103" t="s">
        <v>210</v>
      </c>
      <c r="M187" s="99" t="s">
        <v>169</v>
      </c>
      <c r="N187" s="103" t="s">
        <v>211</v>
      </c>
    </row>
    <row r="188" spans="2:14" s="98" customFormat="1" ht="72.5">
      <c r="B188" s="99" t="s">
        <v>175</v>
      </c>
      <c r="C188" s="103" t="s">
        <v>224</v>
      </c>
      <c r="D188" s="103" t="s">
        <v>663</v>
      </c>
      <c r="E188" s="99" t="s">
        <v>200</v>
      </c>
      <c r="F188" s="99" t="s">
        <v>201</v>
      </c>
      <c r="G188" s="99" t="s">
        <v>188</v>
      </c>
      <c r="H188" s="99" t="s">
        <v>203</v>
      </c>
      <c r="I188" s="110">
        <v>0</v>
      </c>
      <c r="J188" s="110">
        <v>30618.512000000002</v>
      </c>
      <c r="K188" s="110">
        <v>30618.512000000002</v>
      </c>
      <c r="L188" s="103" t="s">
        <v>210</v>
      </c>
      <c r="M188" s="99" t="s">
        <v>169</v>
      </c>
      <c r="N188" s="103" t="s">
        <v>211</v>
      </c>
    </row>
    <row r="189" spans="2:14" s="98" customFormat="1" ht="43.5">
      <c r="B189" s="99" t="s">
        <v>175</v>
      </c>
      <c r="C189" s="103" t="s">
        <v>263</v>
      </c>
      <c r="D189" s="103" t="s">
        <v>664</v>
      </c>
      <c r="E189" s="99" t="s">
        <v>200</v>
      </c>
      <c r="F189" s="99" t="s">
        <v>201</v>
      </c>
      <c r="G189" s="99" t="s">
        <v>188</v>
      </c>
      <c r="H189" s="99" t="s">
        <v>324</v>
      </c>
      <c r="I189" s="110">
        <v>0</v>
      </c>
      <c r="J189" s="110">
        <v>31217.632000000001</v>
      </c>
      <c r="K189" s="110">
        <v>31217.632000000001</v>
      </c>
      <c r="L189" s="103" t="s">
        <v>325</v>
      </c>
      <c r="M189" s="99" t="s">
        <v>169</v>
      </c>
      <c r="N189" s="103" t="s">
        <v>326</v>
      </c>
    </row>
    <row r="190" spans="2:14" s="98" customFormat="1" ht="87">
      <c r="B190" s="99" t="s">
        <v>175</v>
      </c>
      <c r="C190" s="103" t="s">
        <v>252</v>
      </c>
      <c r="D190" s="103" t="s">
        <v>665</v>
      </c>
      <c r="E190" s="99" t="s">
        <v>200</v>
      </c>
      <c r="F190" s="99" t="s">
        <v>201</v>
      </c>
      <c r="G190" s="99" t="s">
        <v>166</v>
      </c>
      <c r="H190" s="99" t="s">
        <v>324</v>
      </c>
      <c r="I190" s="110">
        <v>0</v>
      </c>
      <c r="J190" s="110">
        <v>31287.753000000004</v>
      </c>
      <c r="K190" s="110">
        <v>31287.753000000004</v>
      </c>
      <c r="L190" s="103" t="s">
        <v>328</v>
      </c>
      <c r="M190" s="99" t="s">
        <v>169</v>
      </c>
      <c r="N190" s="103" t="s">
        <v>274</v>
      </c>
    </row>
    <row r="191" spans="2:14" s="98" customFormat="1" ht="43.5">
      <c r="B191" s="99" t="s">
        <v>172</v>
      </c>
      <c r="C191" s="103" t="s">
        <v>219</v>
      </c>
      <c r="D191" s="103" t="s">
        <v>666</v>
      </c>
      <c r="E191" s="99" t="s">
        <v>200</v>
      </c>
      <c r="F191" s="99" t="s">
        <v>201</v>
      </c>
      <c r="G191" s="99" t="s">
        <v>167</v>
      </c>
      <c r="H191" s="99" t="s">
        <v>401</v>
      </c>
      <c r="I191" s="110">
        <v>0</v>
      </c>
      <c r="J191" s="110">
        <v>31322.958000000002</v>
      </c>
      <c r="K191" s="110">
        <v>31322.958000000002</v>
      </c>
      <c r="L191" s="103" t="s">
        <v>402</v>
      </c>
      <c r="M191" s="99" t="s">
        <v>169</v>
      </c>
      <c r="N191" s="103" t="s">
        <v>262</v>
      </c>
    </row>
    <row r="192" spans="2:14" s="98" customFormat="1" ht="43.5">
      <c r="B192" s="99" t="s">
        <v>172</v>
      </c>
      <c r="C192" s="103" t="s">
        <v>172</v>
      </c>
      <c r="D192" s="103" t="s">
        <v>667</v>
      </c>
      <c r="E192" s="99" t="s">
        <v>200</v>
      </c>
      <c r="F192" s="99" t="s">
        <v>201</v>
      </c>
      <c r="G192" s="99" t="s">
        <v>188</v>
      </c>
      <c r="H192" s="99" t="s">
        <v>300</v>
      </c>
      <c r="I192" s="110">
        <v>0</v>
      </c>
      <c r="J192" s="110">
        <v>31402.191999999995</v>
      </c>
      <c r="K192" s="110">
        <v>31402.191999999995</v>
      </c>
      <c r="L192" s="103" t="s">
        <v>301</v>
      </c>
      <c r="M192" s="99" t="s">
        <v>169</v>
      </c>
      <c r="N192" s="103" t="s">
        <v>225</v>
      </c>
    </row>
    <row r="193" spans="2:14" s="98" customFormat="1" ht="29">
      <c r="B193" s="99" t="s">
        <v>175</v>
      </c>
      <c r="C193" s="103" t="s">
        <v>226</v>
      </c>
      <c r="D193" s="103" t="s">
        <v>668</v>
      </c>
      <c r="E193" s="99" t="s">
        <v>200</v>
      </c>
      <c r="F193" s="99" t="s">
        <v>201</v>
      </c>
      <c r="G193" s="99" t="s">
        <v>167</v>
      </c>
      <c r="H193" s="99" t="s">
        <v>203</v>
      </c>
      <c r="I193" s="110">
        <v>0</v>
      </c>
      <c r="J193" s="110">
        <v>31574.281200000001</v>
      </c>
      <c r="K193" s="110">
        <v>31574.281200000001</v>
      </c>
      <c r="L193" s="103" t="s">
        <v>221</v>
      </c>
      <c r="M193" s="99" t="s">
        <v>169</v>
      </c>
      <c r="N193" s="103" t="s">
        <v>222</v>
      </c>
    </row>
    <row r="194" spans="2:14" s="98" customFormat="1" ht="87">
      <c r="B194" s="99" t="s">
        <v>175</v>
      </c>
      <c r="C194" s="103" t="s">
        <v>267</v>
      </c>
      <c r="D194" s="103" t="s">
        <v>669</v>
      </c>
      <c r="E194" s="99" t="s">
        <v>200</v>
      </c>
      <c r="F194" s="99" t="s">
        <v>201</v>
      </c>
      <c r="G194" s="99" t="s">
        <v>167</v>
      </c>
      <c r="H194" s="99" t="s">
        <v>203</v>
      </c>
      <c r="I194" s="110">
        <v>0</v>
      </c>
      <c r="J194" s="110">
        <v>31587.764999999999</v>
      </c>
      <c r="K194" s="110">
        <v>31587.764999999999</v>
      </c>
      <c r="L194" s="103" t="s">
        <v>210</v>
      </c>
      <c r="M194" s="99" t="s">
        <v>169</v>
      </c>
      <c r="N194" s="103" t="s">
        <v>211</v>
      </c>
    </row>
    <row r="195" spans="2:14" s="98" customFormat="1" ht="43.5">
      <c r="B195" s="99" t="s">
        <v>172</v>
      </c>
      <c r="C195" s="103" t="s">
        <v>172</v>
      </c>
      <c r="D195" s="103" t="s">
        <v>555</v>
      </c>
      <c r="E195" s="99" t="s">
        <v>200</v>
      </c>
      <c r="F195" s="99" t="s">
        <v>201</v>
      </c>
      <c r="G195" s="99" t="s">
        <v>167</v>
      </c>
      <c r="H195" s="99" t="s">
        <v>300</v>
      </c>
      <c r="I195" s="110">
        <v>0</v>
      </c>
      <c r="J195" s="110">
        <v>32115.696</v>
      </c>
      <c r="K195" s="110">
        <v>32115.696</v>
      </c>
      <c r="L195" s="103" t="s">
        <v>301</v>
      </c>
      <c r="M195" s="99" t="s">
        <v>169</v>
      </c>
      <c r="N195" s="103" t="s">
        <v>313</v>
      </c>
    </row>
    <row r="196" spans="2:14" s="98" customFormat="1" ht="29">
      <c r="B196" s="99" t="s">
        <v>175</v>
      </c>
      <c r="C196" s="103" t="s">
        <v>272</v>
      </c>
      <c r="D196" s="103" t="s">
        <v>670</v>
      </c>
      <c r="E196" s="99" t="s">
        <v>200</v>
      </c>
      <c r="F196" s="99" t="s">
        <v>201</v>
      </c>
      <c r="G196" s="99" t="s">
        <v>167</v>
      </c>
      <c r="H196" s="99" t="s">
        <v>203</v>
      </c>
      <c r="I196" s="110">
        <v>21700</v>
      </c>
      <c r="J196" s="110">
        <v>32816.199999999997</v>
      </c>
      <c r="K196" s="110">
        <v>32816.199999999997</v>
      </c>
      <c r="L196" s="103" t="s">
        <v>204</v>
      </c>
      <c r="M196" s="99" t="s">
        <v>169</v>
      </c>
      <c r="N196" s="103" t="s">
        <v>205</v>
      </c>
    </row>
    <row r="197" spans="2:14" s="98" customFormat="1" ht="43.5">
      <c r="B197" s="99" t="s">
        <v>175</v>
      </c>
      <c r="C197" s="103" t="s">
        <v>223</v>
      </c>
      <c r="D197" s="103" t="s">
        <v>671</v>
      </c>
      <c r="E197" s="99" t="s">
        <v>200</v>
      </c>
      <c r="F197" s="99" t="s">
        <v>201</v>
      </c>
      <c r="G197" s="99" t="s">
        <v>167</v>
      </c>
      <c r="H197" s="99" t="s">
        <v>203</v>
      </c>
      <c r="I197" s="110">
        <v>0</v>
      </c>
      <c r="J197" s="110">
        <v>33334.662000000004</v>
      </c>
      <c r="K197" s="110">
        <v>33334.662000000004</v>
      </c>
      <c r="L197" s="103" t="s">
        <v>204</v>
      </c>
      <c r="M197" s="99" t="s">
        <v>169</v>
      </c>
      <c r="N197" s="103" t="s">
        <v>268</v>
      </c>
    </row>
    <row r="198" spans="2:14" s="98" customFormat="1" ht="87">
      <c r="B198" s="99" t="s">
        <v>175</v>
      </c>
      <c r="C198" s="103" t="s">
        <v>277</v>
      </c>
      <c r="D198" s="103" t="s">
        <v>672</v>
      </c>
      <c r="E198" s="99" t="s">
        <v>200</v>
      </c>
      <c r="F198" s="99" t="s">
        <v>201</v>
      </c>
      <c r="G198" s="99" t="s">
        <v>167</v>
      </c>
      <c r="H198" s="99" t="s">
        <v>374</v>
      </c>
      <c r="I198" s="110">
        <v>0</v>
      </c>
      <c r="J198" s="110">
        <v>33349.445</v>
      </c>
      <c r="K198" s="110">
        <v>33349.445</v>
      </c>
      <c r="L198" s="103" t="s">
        <v>376</v>
      </c>
      <c r="M198" s="99" t="s">
        <v>169</v>
      </c>
      <c r="N198" s="103" t="s">
        <v>377</v>
      </c>
    </row>
    <row r="199" spans="2:14" s="98" customFormat="1" ht="43.5">
      <c r="B199" s="99" t="s">
        <v>172</v>
      </c>
      <c r="C199" s="103" t="s">
        <v>421</v>
      </c>
      <c r="D199" s="103" t="s">
        <v>673</v>
      </c>
      <c r="E199" s="99" t="s">
        <v>200</v>
      </c>
      <c r="F199" s="99" t="s">
        <v>201</v>
      </c>
      <c r="G199" s="99" t="s">
        <v>188</v>
      </c>
      <c r="H199" s="99" t="s">
        <v>418</v>
      </c>
      <c r="I199" s="110">
        <v>0</v>
      </c>
      <c r="J199" s="110">
        <v>33953.718999999997</v>
      </c>
      <c r="K199" s="110">
        <v>33953.718999999997</v>
      </c>
      <c r="L199" s="103" t="s">
        <v>419</v>
      </c>
      <c r="M199" s="99" t="s">
        <v>169</v>
      </c>
      <c r="N199" s="103" t="s">
        <v>424</v>
      </c>
    </row>
    <row r="200" spans="2:14" s="98" customFormat="1" ht="58">
      <c r="B200" s="99" t="s">
        <v>175</v>
      </c>
      <c r="C200" s="103" t="s">
        <v>172</v>
      </c>
      <c r="D200" s="103" t="s">
        <v>674</v>
      </c>
      <c r="E200" s="99" t="s">
        <v>200</v>
      </c>
      <c r="F200" s="99" t="s">
        <v>201</v>
      </c>
      <c r="G200" s="99" t="s">
        <v>167</v>
      </c>
      <c r="H200" s="99" t="s">
        <v>300</v>
      </c>
      <c r="I200" s="110">
        <v>65837.175000000003</v>
      </c>
      <c r="J200" s="110">
        <v>34119.373999999996</v>
      </c>
      <c r="K200" s="110">
        <v>34119.373999999996</v>
      </c>
      <c r="L200" s="103" t="s">
        <v>301</v>
      </c>
      <c r="M200" s="99" t="s">
        <v>169</v>
      </c>
      <c r="N200" s="103" t="s">
        <v>259</v>
      </c>
    </row>
    <row r="201" spans="2:14" s="98" customFormat="1" ht="58">
      <c r="B201" s="99" t="s">
        <v>175</v>
      </c>
      <c r="C201" s="103" t="s">
        <v>273</v>
      </c>
      <c r="D201" s="103" t="s">
        <v>675</v>
      </c>
      <c r="E201" s="99" t="s">
        <v>200</v>
      </c>
      <c r="F201" s="99" t="s">
        <v>201</v>
      </c>
      <c r="G201" s="99" t="s">
        <v>167</v>
      </c>
      <c r="H201" s="99" t="s">
        <v>203</v>
      </c>
      <c r="I201" s="110">
        <v>0</v>
      </c>
      <c r="J201" s="110">
        <v>34561.601999999999</v>
      </c>
      <c r="K201" s="110">
        <v>34561.601999999999</v>
      </c>
      <c r="L201" s="103" t="s">
        <v>204</v>
      </c>
      <c r="M201" s="99" t="s">
        <v>169</v>
      </c>
      <c r="N201" s="103" t="s">
        <v>264</v>
      </c>
    </row>
    <row r="202" spans="2:14" s="98" customFormat="1" ht="43.5">
      <c r="B202" s="99" t="s">
        <v>172</v>
      </c>
      <c r="C202" s="103" t="s">
        <v>224</v>
      </c>
      <c r="D202" s="103" t="s">
        <v>676</v>
      </c>
      <c r="E202" s="99" t="s">
        <v>200</v>
      </c>
      <c r="F202" s="99" t="s">
        <v>201</v>
      </c>
      <c r="G202" s="99" t="s">
        <v>188</v>
      </c>
      <c r="H202" s="99" t="s">
        <v>359</v>
      </c>
      <c r="I202" s="110">
        <v>0</v>
      </c>
      <c r="J202" s="110">
        <v>34773.525600000001</v>
      </c>
      <c r="K202" s="110">
        <v>34773.525600000001</v>
      </c>
      <c r="L202" s="103" t="s">
        <v>360</v>
      </c>
      <c r="M202" s="99" t="s">
        <v>169</v>
      </c>
      <c r="N202" s="103" t="s">
        <v>313</v>
      </c>
    </row>
    <row r="203" spans="2:14" s="98" customFormat="1" ht="72.5">
      <c r="B203" s="99" t="s">
        <v>175</v>
      </c>
      <c r="C203" s="103" t="s">
        <v>224</v>
      </c>
      <c r="D203" s="103" t="s">
        <v>677</v>
      </c>
      <c r="E203" s="99" t="s">
        <v>200</v>
      </c>
      <c r="F203" s="99" t="s">
        <v>201</v>
      </c>
      <c r="G203" s="99" t="s">
        <v>188</v>
      </c>
      <c r="H203" s="99" t="s">
        <v>203</v>
      </c>
      <c r="I203" s="110">
        <v>0</v>
      </c>
      <c r="J203" s="110">
        <v>34980.3655</v>
      </c>
      <c r="K203" s="110">
        <v>34980.3655</v>
      </c>
      <c r="L203" s="103" t="s">
        <v>210</v>
      </c>
      <c r="M203" s="99" t="s">
        <v>169</v>
      </c>
      <c r="N203" s="103" t="s">
        <v>256</v>
      </c>
    </row>
    <row r="204" spans="2:14" s="98" customFormat="1" ht="58">
      <c r="B204" s="99" t="s">
        <v>175</v>
      </c>
      <c r="C204" s="103" t="s">
        <v>253</v>
      </c>
      <c r="D204" s="103" t="s">
        <v>678</v>
      </c>
      <c r="E204" s="99" t="s">
        <v>200</v>
      </c>
      <c r="F204" s="99" t="s">
        <v>201</v>
      </c>
      <c r="G204" s="99" t="s">
        <v>167</v>
      </c>
      <c r="H204" s="99" t="s">
        <v>203</v>
      </c>
      <c r="I204" s="110">
        <v>0</v>
      </c>
      <c r="J204" s="110">
        <v>35467.652000000002</v>
      </c>
      <c r="K204" s="110">
        <v>35467.652000000002</v>
      </c>
      <c r="L204" s="103" t="s">
        <v>204</v>
      </c>
      <c r="M204" s="99" t="s">
        <v>169</v>
      </c>
      <c r="N204" s="103" t="s">
        <v>264</v>
      </c>
    </row>
    <row r="205" spans="2:14" s="98" customFormat="1" ht="43.5">
      <c r="B205" s="99" t="s">
        <v>175</v>
      </c>
      <c r="C205" s="103" t="s">
        <v>253</v>
      </c>
      <c r="D205" s="103" t="s">
        <v>679</v>
      </c>
      <c r="E205" s="99" t="s">
        <v>200</v>
      </c>
      <c r="F205" s="99" t="s">
        <v>201</v>
      </c>
      <c r="G205" s="99" t="s">
        <v>167</v>
      </c>
      <c r="H205" s="99" t="s">
        <v>203</v>
      </c>
      <c r="I205" s="110">
        <v>0</v>
      </c>
      <c r="J205" s="110">
        <v>35841.653100000003</v>
      </c>
      <c r="K205" s="110">
        <v>35841.653100000003</v>
      </c>
      <c r="L205" s="103" t="s">
        <v>221</v>
      </c>
      <c r="M205" s="99" t="s">
        <v>169</v>
      </c>
      <c r="N205" s="103" t="s">
        <v>222</v>
      </c>
    </row>
    <row r="206" spans="2:14" s="98" customFormat="1" ht="87">
      <c r="B206" s="99" t="s">
        <v>175</v>
      </c>
      <c r="C206" s="103" t="s">
        <v>263</v>
      </c>
      <c r="D206" s="103" t="s">
        <v>680</v>
      </c>
      <c r="E206" s="99" t="s">
        <v>200</v>
      </c>
      <c r="F206" s="99" t="s">
        <v>201</v>
      </c>
      <c r="G206" s="99" t="s">
        <v>167</v>
      </c>
      <c r="H206" s="99" t="s">
        <v>203</v>
      </c>
      <c r="I206" s="110">
        <v>0</v>
      </c>
      <c r="J206" s="110">
        <v>36033.224999999999</v>
      </c>
      <c r="K206" s="110">
        <v>36033.224999999999</v>
      </c>
      <c r="L206" s="103" t="s">
        <v>210</v>
      </c>
      <c r="M206" s="99" t="s">
        <v>169</v>
      </c>
      <c r="N206" s="103" t="s">
        <v>211</v>
      </c>
    </row>
    <row r="207" spans="2:14" s="98" customFormat="1" ht="43.5">
      <c r="B207" s="99" t="s">
        <v>172</v>
      </c>
      <c r="C207" s="103" t="s">
        <v>257</v>
      </c>
      <c r="D207" s="103" t="s">
        <v>681</v>
      </c>
      <c r="E207" s="99" t="s">
        <v>200</v>
      </c>
      <c r="F207" s="99" t="s">
        <v>201</v>
      </c>
      <c r="G207" s="99" t="s">
        <v>167</v>
      </c>
      <c r="H207" s="99" t="s">
        <v>203</v>
      </c>
      <c r="I207" s="110">
        <v>0</v>
      </c>
      <c r="J207" s="110">
        <v>36174.121999999996</v>
      </c>
      <c r="K207" s="110">
        <v>36174.121999999996</v>
      </c>
      <c r="L207" s="103" t="s">
        <v>240</v>
      </c>
      <c r="M207" s="99" t="s">
        <v>169</v>
      </c>
      <c r="N207" s="103" t="s">
        <v>241</v>
      </c>
    </row>
    <row r="208" spans="2:14" s="98" customFormat="1" ht="43.5">
      <c r="B208" s="99" t="s">
        <v>175</v>
      </c>
      <c r="C208" s="103" t="s">
        <v>206</v>
      </c>
      <c r="D208" s="103" t="s">
        <v>682</v>
      </c>
      <c r="E208" s="99" t="s">
        <v>200</v>
      </c>
      <c r="F208" s="99" t="s">
        <v>201</v>
      </c>
      <c r="G208" s="99" t="s">
        <v>188</v>
      </c>
      <c r="H208" s="99" t="s">
        <v>386</v>
      </c>
      <c r="I208" s="110">
        <v>0</v>
      </c>
      <c r="J208" s="110">
        <v>36450</v>
      </c>
      <c r="K208" s="110">
        <v>36450</v>
      </c>
      <c r="L208" s="103" t="s">
        <v>390</v>
      </c>
      <c r="M208" s="99" t="s">
        <v>169</v>
      </c>
      <c r="N208" s="103" t="s">
        <v>250</v>
      </c>
    </row>
    <row r="209" spans="2:14" s="98" customFormat="1" ht="87">
      <c r="B209" s="99" t="s">
        <v>175</v>
      </c>
      <c r="C209" s="103" t="s">
        <v>253</v>
      </c>
      <c r="D209" s="103" t="s">
        <v>612</v>
      </c>
      <c r="E209" s="99" t="s">
        <v>200</v>
      </c>
      <c r="F209" s="99" t="s">
        <v>201</v>
      </c>
      <c r="G209" s="99" t="s">
        <v>188</v>
      </c>
      <c r="H209" s="99" t="s">
        <v>374</v>
      </c>
      <c r="I209" s="110">
        <v>0</v>
      </c>
      <c r="J209" s="110">
        <v>36619.833500000001</v>
      </c>
      <c r="K209" s="110">
        <v>36619.833500000001</v>
      </c>
      <c r="L209" s="103" t="s">
        <v>376</v>
      </c>
      <c r="M209" s="99" t="s">
        <v>169</v>
      </c>
      <c r="N209" s="103" t="s">
        <v>377</v>
      </c>
    </row>
    <row r="210" spans="2:14" s="98" customFormat="1" ht="43.5">
      <c r="B210" s="99" t="s">
        <v>175</v>
      </c>
      <c r="C210" s="103" t="s">
        <v>263</v>
      </c>
      <c r="D210" s="103" t="s">
        <v>626</v>
      </c>
      <c r="E210" s="99" t="s">
        <v>200</v>
      </c>
      <c r="F210" s="99" t="s">
        <v>201</v>
      </c>
      <c r="G210" s="99" t="s">
        <v>188</v>
      </c>
      <c r="H210" s="99" t="s">
        <v>203</v>
      </c>
      <c r="I210" s="110">
        <v>0</v>
      </c>
      <c r="J210" s="110">
        <v>36898.6855</v>
      </c>
      <c r="K210" s="110">
        <v>36898.6855</v>
      </c>
      <c r="L210" s="103" t="s">
        <v>204</v>
      </c>
      <c r="M210" s="99" t="s">
        <v>169</v>
      </c>
      <c r="N210" s="103" t="s">
        <v>268</v>
      </c>
    </row>
    <row r="211" spans="2:14" s="98" customFormat="1" ht="43.5">
      <c r="B211" s="99" t="s">
        <v>175</v>
      </c>
      <c r="C211" s="103" t="s">
        <v>219</v>
      </c>
      <c r="D211" s="103" t="s">
        <v>683</v>
      </c>
      <c r="E211" s="99" t="s">
        <v>200</v>
      </c>
      <c r="F211" s="99" t="s">
        <v>201</v>
      </c>
      <c r="G211" s="99" t="s">
        <v>167</v>
      </c>
      <c r="H211" s="99" t="s">
        <v>203</v>
      </c>
      <c r="I211" s="110">
        <v>0</v>
      </c>
      <c r="J211" s="110">
        <v>36958.232000000004</v>
      </c>
      <c r="K211" s="110">
        <v>36958.232000000004</v>
      </c>
      <c r="L211" s="103" t="s">
        <v>204</v>
      </c>
      <c r="M211" s="99" t="s">
        <v>169</v>
      </c>
      <c r="N211" s="103" t="s">
        <v>264</v>
      </c>
    </row>
    <row r="212" spans="2:14" s="98" customFormat="1" ht="29">
      <c r="B212" s="99" t="s">
        <v>175</v>
      </c>
      <c r="C212" s="103" t="s">
        <v>267</v>
      </c>
      <c r="D212" s="103" t="s">
        <v>684</v>
      </c>
      <c r="E212" s="99" t="s">
        <v>200</v>
      </c>
      <c r="F212" s="99" t="s">
        <v>201</v>
      </c>
      <c r="G212" s="99" t="s">
        <v>167</v>
      </c>
      <c r="H212" s="99" t="s">
        <v>203</v>
      </c>
      <c r="I212" s="110">
        <v>0</v>
      </c>
      <c r="J212" s="110">
        <v>36993.455399999999</v>
      </c>
      <c r="K212" s="110">
        <v>36993.455399999999</v>
      </c>
      <c r="L212" s="103" t="s">
        <v>221</v>
      </c>
      <c r="M212" s="99" t="s">
        <v>169</v>
      </c>
      <c r="N212" s="103" t="s">
        <v>222</v>
      </c>
    </row>
    <row r="213" spans="2:14" s="98" customFormat="1" ht="43.5">
      <c r="B213" s="99" t="s">
        <v>175</v>
      </c>
      <c r="C213" s="103" t="s">
        <v>234</v>
      </c>
      <c r="D213" s="103" t="s">
        <v>685</v>
      </c>
      <c r="E213" s="99" t="s">
        <v>200</v>
      </c>
      <c r="F213" s="99" t="s">
        <v>201</v>
      </c>
      <c r="G213" s="99" t="s">
        <v>167</v>
      </c>
      <c r="H213" s="99" t="s">
        <v>401</v>
      </c>
      <c r="I213" s="110">
        <v>0</v>
      </c>
      <c r="J213" s="110">
        <v>37157.684999999998</v>
      </c>
      <c r="K213" s="110">
        <v>37157.684999999998</v>
      </c>
      <c r="L213" s="103" t="s">
        <v>402</v>
      </c>
      <c r="M213" s="99" t="s">
        <v>169</v>
      </c>
      <c r="N213" s="103" t="s">
        <v>262</v>
      </c>
    </row>
    <row r="214" spans="2:14" s="98" customFormat="1" ht="43.5">
      <c r="B214" s="99" t="s">
        <v>172</v>
      </c>
      <c r="C214" s="103" t="s">
        <v>224</v>
      </c>
      <c r="D214" s="103" t="s">
        <v>686</v>
      </c>
      <c r="E214" s="99" t="s">
        <v>200</v>
      </c>
      <c r="F214" s="99" t="s">
        <v>201</v>
      </c>
      <c r="G214" s="99" t="s">
        <v>167</v>
      </c>
      <c r="H214" s="99" t="s">
        <v>203</v>
      </c>
      <c r="I214" s="110">
        <v>0</v>
      </c>
      <c r="J214" s="110">
        <v>37587.745000000003</v>
      </c>
      <c r="K214" s="110">
        <v>37587.745000000003</v>
      </c>
      <c r="L214" s="103" t="s">
        <v>204</v>
      </c>
      <c r="M214" s="99" t="s">
        <v>169</v>
      </c>
      <c r="N214" s="103" t="s">
        <v>268</v>
      </c>
    </row>
    <row r="215" spans="2:14" s="98" customFormat="1" ht="43.5">
      <c r="B215" s="99" t="s">
        <v>175</v>
      </c>
      <c r="C215" s="103" t="s">
        <v>263</v>
      </c>
      <c r="D215" s="103" t="s">
        <v>687</v>
      </c>
      <c r="E215" s="99" t="s">
        <v>200</v>
      </c>
      <c r="F215" s="99" t="s">
        <v>201</v>
      </c>
      <c r="G215" s="99" t="s">
        <v>167</v>
      </c>
      <c r="H215" s="99" t="s">
        <v>203</v>
      </c>
      <c r="I215" s="110">
        <v>0</v>
      </c>
      <c r="J215" s="110">
        <v>37607.955999999998</v>
      </c>
      <c r="K215" s="110">
        <v>37607.955999999998</v>
      </c>
      <c r="L215" s="103" t="s">
        <v>204</v>
      </c>
      <c r="M215" s="99" t="s">
        <v>169</v>
      </c>
      <c r="N215" s="103" t="s">
        <v>264</v>
      </c>
    </row>
    <row r="216" spans="2:14" s="98" customFormat="1" ht="87">
      <c r="B216" s="99" t="s">
        <v>175</v>
      </c>
      <c r="C216" s="103" t="s">
        <v>206</v>
      </c>
      <c r="D216" s="103" t="s">
        <v>688</v>
      </c>
      <c r="E216" s="99" t="s">
        <v>200</v>
      </c>
      <c r="F216" s="99" t="s">
        <v>201</v>
      </c>
      <c r="G216" s="99" t="s">
        <v>188</v>
      </c>
      <c r="H216" s="99" t="s">
        <v>374</v>
      </c>
      <c r="I216" s="110">
        <v>0</v>
      </c>
      <c r="J216" s="110">
        <v>38315.577499999999</v>
      </c>
      <c r="K216" s="110">
        <v>38315.577499999999</v>
      </c>
      <c r="L216" s="103" t="s">
        <v>376</v>
      </c>
      <c r="M216" s="99" t="s">
        <v>169</v>
      </c>
      <c r="N216" s="103" t="s">
        <v>378</v>
      </c>
    </row>
    <row r="217" spans="2:14" s="98" customFormat="1" ht="43.5">
      <c r="B217" s="99" t="s">
        <v>175</v>
      </c>
      <c r="C217" s="103" t="s">
        <v>234</v>
      </c>
      <c r="D217" s="103" t="s">
        <v>655</v>
      </c>
      <c r="E217" s="99" t="s">
        <v>200</v>
      </c>
      <c r="F217" s="99" t="s">
        <v>201</v>
      </c>
      <c r="G217" s="99" t="s">
        <v>188</v>
      </c>
      <c r="H217" s="99" t="s">
        <v>434</v>
      </c>
      <c r="I217" s="110">
        <v>0</v>
      </c>
      <c r="J217" s="110">
        <v>39364.059000000001</v>
      </c>
      <c r="K217" s="110">
        <v>39364.059000000001</v>
      </c>
      <c r="L217" s="103" t="s">
        <v>444</v>
      </c>
      <c r="M217" s="99" t="s">
        <v>169</v>
      </c>
      <c r="N217" s="103" t="s">
        <v>311</v>
      </c>
    </row>
    <row r="218" spans="2:14" s="98" customFormat="1" ht="87">
      <c r="B218" s="99" t="s">
        <v>172</v>
      </c>
      <c r="C218" s="103" t="s">
        <v>228</v>
      </c>
      <c r="D218" s="103" t="s">
        <v>689</v>
      </c>
      <c r="E218" s="99" t="s">
        <v>200</v>
      </c>
      <c r="F218" s="99" t="s">
        <v>201</v>
      </c>
      <c r="G218" s="99" t="s">
        <v>188</v>
      </c>
      <c r="H218" s="99" t="s">
        <v>434</v>
      </c>
      <c r="I218" s="110">
        <v>0</v>
      </c>
      <c r="J218" s="110">
        <v>39408.294000000002</v>
      </c>
      <c r="K218" s="110">
        <v>39408.294000000002</v>
      </c>
      <c r="L218" s="103" t="s">
        <v>435</v>
      </c>
      <c r="M218" s="99" t="s">
        <v>169</v>
      </c>
      <c r="N218" s="103" t="s">
        <v>384</v>
      </c>
    </row>
    <row r="219" spans="2:14" s="98" customFormat="1" ht="43.5">
      <c r="B219" s="99" t="s">
        <v>175</v>
      </c>
      <c r="C219" s="103" t="s">
        <v>217</v>
      </c>
      <c r="D219" s="103" t="s">
        <v>690</v>
      </c>
      <c r="E219" s="99" t="s">
        <v>200</v>
      </c>
      <c r="F219" s="99" t="s">
        <v>201</v>
      </c>
      <c r="G219" s="99" t="s">
        <v>188</v>
      </c>
      <c r="H219" s="99" t="s">
        <v>203</v>
      </c>
      <c r="I219" s="110">
        <v>0</v>
      </c>
      <c r="J219" s="110">
        <v>39659.933499999999</v>
      </c>
      <c r="K219" s="110">
        <v>39659.933499999999</v>
      </c>
      <c r="L219" s="103" t="s">
        <v>204</v>
      </c>
      <c r="M219" s="99" t="s">
        <v>169</v>
      </c>
      <c r="N219" s="103" t="s">
        <v>274</v>
      </c>
    </row>
    <row r="220" spans="2:14" s="98" customFormat="1" ht="43.5">
      <c r="B220" s="99" t="s">
        <v>172</v>
      </c>
      <c r="C220" s="103" t="s">
        <v>425</v>
      </c>
      <c r="D220" s="103" t="s">
        <v>691</v>
      </c>
      <c r="E220" s="99" t="s">
        <v>200</v>
      </c>
      <c r="F220" s="99" t="s">
        <v>201</v>
      </c>
      <c r="G220" s="99" t="s">
        <v>188</v>
      </c>
      <c r="H220" s="99" t="s">
        <v>418</v>
      </c>
      <c r="I220" s="110">
        <v>0</v>
      </c>
      <c r="J220" s="110">
        <v>39693.695</v>
      </c>
      <c r="K220" s="110">
        <v>39693.695</v>
      </c>
      <c r="L220" s="103" t="s">
        <v>419</v>
      </c>
      <c r="M220" s="99" t="s">
        <v>169</v>
      </c>
      <c r="N220" s="103" t="s">
        <v>424</v>
      </c>
    </row>
    <row r="221" spans="2:14" s="98" customFormat="1" ht="87">
      <c r="B221" s="99" t="s">
        <v>175</v>
      </c>
      <c r="C221" s="103" t="s">
        <v>275</v>
      </c>
      <c r="D221" s="103" t="s">
        <v>692</v>
      </c>
      <c r="E221" s="99" t="s">
        <v>200</v>
      </c>
      <c r="F221" s="99" t="s">
        <v>201</v>
      </c>
      <c r="G221" s="99" t="s">
        <v>167</v>
      </c>
      <c r="H221" s="99" t="s">
        <v>203</v>
      </c>
      <c r="I221" s="110">
        <v>0</v>
      </c>
      <c r="J221" s="110">
        <v>41449.393499999998</v>
      </c>
      <c r="K221" s="110">
        <v>41449.393499999998</v>
      </c>
      <c r="L221" s="103" t="s">
        <v>210</v>
      </c>
      <c r="M221" s="99" t="s">
        <v>169</v>
      </c>
      <c r="N221" s="103" t="s">
        <v>211</v>
      </c>
    </row>
    <row r="222" spans="2:14" s="98" customFormat="1" ht="72.5">
      <c r="B222" s="99" t="s">
        <v>175</v>
      </c>
      <c r="C222" s="103" t="s">
        <v>233</v>
      </c>
      <c r="D222" s="103" t="s">
        <v>693</v>
      </c>
      <c r="E222" s="99" t="s">
        <v>200</v>
      </c>
      <c r="F222" s="99" t="s">
        <v>201</v>
      </c>
      <c r="G222" s="99" t="s">
        <v>167</v>
      </c>
      <c r="H222" s="99" t="s">
        <v>203</v>
      </c>
      <c r="I222" s="110">
        <v>0</v>
      </c>
      <c r="J222" s="110">
        <v>41928.300000000003</v>
      </c>
      <c r="K222" s="110">
        <v>41928.300000000003</v>
      </c>
      <c r="L222" s="103" t="s">
        <v>210</v>
      </c>
      <c r="M222" s="99" t="s">
        <v>169</v>
      </c>
      <c r="N222" s="103" t="s">
        <v>211</v>
      </c>
    </row>
    <row r="223" spans="2:14" s="98" customFormat="1" ht="58">
      <c r="B223" s="99" t="s">
        <v>175</v>
      </c>
      <c r="C223" s="103" t="s">
        <v>248</v>
      </c>
      <c r="D223" s="103" t="s">
        <v>694</v>
      </c>
      <c r="E223" s="99" t="s">
        <v>200</v>
      </c>
      <c r="F223" s="99" t="s">
        <v>201</v>
      </c>
      <c r="G223" s="99" t="s">
        <v>167</v>
      </c>
      <c r="H223" s="99" t="s">
        <v>203</v>
      </c>
      <c r="I223" s="110">
        <v>65837.175000000003</v>
      </c>
      <c r="J223" s="110">
        <v>42413.292999999998</v>
      </c>
      <c r="K223" s="110">
        <v>42413.292999999998</v>
      </c>
      <c r="L223" s="103" t="s">
        <v>204</v>
      </c>
      <c r="M223" s="99" t="s">
        <v>169</v>
      </c>
      <c r="N223" s="103" t="s">
        <v>259</v>
      </c>
    </row>
    <row r="224" spans="2:14" s="98" customFormat="1" ht="58">
      <c r="B224" s="99" t="s">
        <v>172</v>
      </c>
      <c r="C224" s="103" t="s">
        <v>217</v>
      </c>
      <c r="D224" s="103" t="s">
        <v>695</v>
      </c>
      <c r="E224" s="99" t="s">
        <v>200</v>
      </c>
      <c r="F224" s="99" t="s">
        <v>201</v>
      </c>
      <c r="G224" s="99" t="s">
        <v>188</v>
      </c>
      <c r="H224" s="99" t="s">
        <v>382</v>
      </c>
      <c r="I224" s="110">
        <v>0</v>
      </c>
      <c r="J224" s="110">
        <v>43070.796000000002</v>
      </c>
      <c r="K224" s="110">
        <v>43070.796000000002</v>
      </c>
      <c r="L224" s="103" t="s">
        <v>383</v>
      </c>
      <c r="M224" s="99" t="s">
        <v>169</v>
      </c>
      <c r="N224" s="103" t="s">
        <v>384</v>
      </c>
    </row>
    <row r="225" spans="2:14" s="98" customFormat="1" ht="58">
      <c r="B225" s="99" t="s">
        <v>175</v>
      </c>
      <c r="C225" s="103" t="s">
        <v>252</v>
      </c>
      <c r="D225" s="103" t="s">
        <v>696</v>
      </c>
      <c r="E225" s="99" t="s">
        <v>200</v>
      </c>
      <c r="F225" s="99" t="s">
        <v>201</v>
      </c>
      <c r="G225" s="99" t="s">
        <v>167</v>
      </c>
      <c r="H225" s="99" t="s">
        <v>203</v>
      </c>
      <c r="I225" s="110">
        <v>0</v>
      </c>
      <c r="J225" s="110">
        <v>43600.975999999995</v>
      </c>
      <c r="K225" s="110">
        <v>43600.975999999995</v>
      </c>
      <c r="L225" s="103" t="s">
        <v>270</v>
      </c>
      <c r="M225" s="99" t="s">
        <v>169</v>
      </c>
      <c r="N225" s="103" t="s">
        <v>250</v>
      </c>
    </row>
    <row r="226" spans="2:14" s="98" customFormat="1" ht="87">
      <c r="B226" s="99" t="s">
        <v>175</v>
      </c>
      <c r="C226" s="103" t="s">
        <v>257</v>
      </c>
      <c r="D226" s="103" t="s">
        <v>697</v>
      </c>
      <c r="E226" s="99" t="s">
        <v>200</v>
      </c>
      <c r="F226" s="99" t="s">
        <v>201</v>
      </c>
      <c r="G226" s="99" t="s">
        <v>166</v>
      </c>
      <c r="H226" s="99" t="s">
        <v>324</v>
      </c>
      <c r="I226" s="110">
        <v>0</v>
      </c>
      <c r="J226" s="110">
        <v>43927.984000000004</v>
      </c>
      <c r="K226" s="110">
        <v>43927.984000000004</v>
      </c>
      <c r="L226" s="103" t="s">
        <v>328</v>
      </c>
      <c r="M226" s="99" t="s">
        <v>169</v>
      </c>
      <c r="N226" s="103" t="s">
        <v>274</v>
      </c>
    </row>
    <row r="227" spans="2:14" s="98" customFormat="1" ht="72.5">
      <c r="B227" s="99" t="s">
        <v>175</v>
      </c>
      <c r="C227" s="103" t="s">
        <v>219</v>
      </c>
      <c r="D227" s="103" t="s">
        <v>698</v>
      </c>
      <c r="E227" s="99" t="s">
        <v>200</v>
      </c>
      <c r="F227" s="99" t="s">
        <v>201</v>
      </c>
      <c r="G227" s="99" t="s">
        <v>167</v>
      </c>
      <c r="H227" s="99" t="s">
        <v>203</v>
      </c>
      <c r="I227" s="110">
        <v>0</v>
      </c>
      <c r="J227" s="110">
        <v>45839.214500000002</v>
      </c>
      <c r="K227" s="110">
        <v>45839.214500000002</v>
      </c>
      <c r="L227" s="103" t="s">
        <v>210</v>
      </c>
      <c r="M227" s="99" t="s">
        <v>169</v>
      </c>
      <c r="N227" s="103" t="s">
        <v>211</v>
      </c>
    </row>
    <row r="228" spans="2:14" s="98" customFormat="1" ht="58">
      <c r="B228" s="99" t="s">
        <v>175</v>
      </c>
      <c r="C228" s="103" t="s">
        <v>206</v>
      </c>
      <c r="D228" s="103" t="s">
        <v>699</v>
      </c>
      <c r="E228" s="99" t="s">
        <v>200</v>
      </c>
      <c r="F228" s="99" t="s">
        <v>201</v>
      </c>
      <c r="G228" s="99" t="s">
        <v>188</v>
      </c>
      <c r="H228" s="99" t="s">
        <v>434</v>
      </c>
      <c r="I228" s="110">
        <v>0</v>
      </c>
      <c r="J228" s="110">
        <v>49926.144</v>
      </c>
      <c r="K228" s="110">
        <v>49926.144</v>
      </c>
      <c r="L228" s="103" t="s">
        <v>444</v>
      </c>
      <c r="M228" s="99" t="s">
        <v>169</v>
      </c>
      <c r="N228" s="103" t="s">
        <v>311</v>
      </c>
    </row>
    <row r="229" spans="2:14" s="98" customFormat="1" ht="43.5">
      <c r="B229" s="99" t="s">
        <v>175</v>
      </c>
      <c r="C229" s="103" t="s">
        <v>248</v>
      </c>
      <c r="D229" s="103" t="s">
        <v>700</v>
      </c>
      <c r="E229" s="99" t="s">
        <v>200</v>
      </c>
      <c r="F229" s="99" t="s">
        <v>201</v>
      </c>
      <c r="G229" s="99" t="s">
        <v>167</v>
      </c>
      <c r="H229" s="99" t="s">
        <v>203</v>
      </c>
      <c r="I229" s="110">
        <v>0</v>
      </c>
      <c r="J229" s="110">
        <v>50145.530999999995</v>
      </c>
      <c r="K229" s="110">
        <v>50145.530999999995</v>
      </c>
      <c r="L229" s="103" t="s">
        <v>204</v>
      </c>
      <c r="M229" s="99" t="s">
        <v>169</v>
      </c>
      <c r="N229" s="103" t="s">
        <v>264</v>
      </c>
    </row>
    <row r="230" spans="2:14" s="98" customFormat="1" ht="87">
      <c r="B230" s="99" t="s">
        <v>175</v>
      </c>
      <c r="C230" s="103" t="s">
        <v>223</v>
      </c>
      <c r="D230" s="103" t="s">
        <v>701</v>
      </c>
      <c r="E230" s="99" t="s">
        <v>200</v>
      </c>
      <c r="F230" s="99" t="s">
        <v>201</v>
      </c>
      <c r="G230" s="99" t="s">
        <v>167</v>
      </c>
      <c r="H230" s="99" t="s">
        <v>203</v>
      </c>
      <c r="I230" s="110">
        <v>0</v>
      </c>
      <c r="J230" s="110">
        <v>51372.008000000002</v>
      </c>
      <c r="K230" s="110">
        <v>51372.008000000002</v>
      </c>
      <c r="L230" s="103" t="s">
        <v>270</v>
      </c>
      <c r="M230" s="99" t="s">
        <v>169</v>
      </c>
      <c r="N230" s="103" t="s">
        <v>250</v>
      </c>
    </row>
    <row r="231" spans="2:14" s="98" customFormat="1" ht="58">
      <c r="B231" s="99" t="s">
        <v>175</v>
      </c>
      <c r="C231" s="103" t="s">
        <v>172</v>
      </c>
      <c r="D231" s="103" t="s">
        <v>702</v>
      </c>
      <c r="E231" s="99" t="s">
        <v>200</v>
      </c>
      <c r="F231" s="99" t="s">
        <v>201</v>
      </c>
      <c r="G231" s="99" t="s">
        <v>167</v>
      </c>
      <c r="H231" s="99" t="s">
        <v>300</v>
      </c>
      <c r="I231" s="110">
        <v>65837.175000000003</v>
      </c>
      <c r="J231" s="110">
        <v>51699.621999999996</v>
      </c>
      <c r="K231" s="110">
        <v>51699.621999999996</v>
      </c>
      <c r="L231" s="103" t="s">
        <v>301</v>
      </c>
      <c r="M231" s="99" t="s">
        <v>169</v>
      </c>
      <c r="N231" s="103" t="s">
        <v>259</v>
      </c>
    </row>
    <row r="232" spans="2:14" s="98" customFormat="1" ht="43.5">
      <c r="B232" s="99" t="s">
        <v>172</v>
      </c>
      <c r="C232" s="103" t="s">
        <v>226</v>
      </c>
      <c r="D232" s="103" t="s">
        <v>703</v>
      </c>
      <c r="E232" s="99" t="s">
        <v>200</v>
      </c>
      <c r="F232" s="99" t="s">
        <v>201</v>
      </c>
      <c r="G232" s="99" t="s">
        <v>167</v>
      </c>
      <c r="H232" s="99" t="s">
        <v>203</v>
      </c>
      <c r="I232" s="110">
        <v>0</v>
      </c>
      <c r="J232" s="110">
        <v>51886.525000000001</v>
      </c>
      <c r="K232" s="110">
        <v>51886.525000000001</v>
      </c>
      <c r="L232" s="103" t="s">
        <v>204</v>
      </c>
      <c r="M232" s="99" t="s">
        <v>169</v>
      </c>
      <c r="N232" s="103" t="s">
        <v>268</v>
      </c>
    </row>
    <row r="233" spans="2:14" s="98" customFormat="1" ht="29">
      <c r="B233" s="99" t="s">
        <v>175</v>
      </c>
      <c r="C233" s="103" t="s">
        <v>253</v>
      </c>
      <c r="D233" s="103" t="s">
        <v>704</v>
      </c>
      <c r="E233" s="99" t="s">
        <v>200</v>
      </c>
      <c r="F233" s="99" t="s">
        <v>201</v>
      </c>
      <c r="G233" s="99" t="s">
        <v>167</v>
      </c>
      <c r="H233" s="99" t="s">
        <v>203</v>
      </c>
      <c r="I233" s="110">
        <v>0</v>
      </c>
      <c r="J233" s="110">
        <v>52639.9038</v>
      </c>
      <c r="K233" s="110">
        <v>52639.9038</v>
      </c>
      <c r="L233" s="103" t="s">
        <v>221</v>
      </c>
      <c r="M233" s="99" t="s">
        <v>169</v>
      </c>
      <c r="N233" s="103" t="s">
        <v>222</v>
      </c>
    </row>
    <row r="234" spans="2:14" s="98" customFormat="1" ht="43.5">
      <c r="B234" s="99" t="s">
        <v>175</v>
      </c>
      <c r="C234" s="103" t="s">
        <v>238</v>
      </c>
      <c r="D234" s="103" t="s">
        <v>407</v>
      </c>
      <c r="E234" s="99" t="s">
        <v>200</v>
      </c>
      <c r="F234" s="99" t="s">
        <v>201</v>
      </c>
      <c r="G234" s="99" t="s">
        <v>167</v>
      </c>
      <c r="H234" s="99" t="s">
        <v>401</v>
      </c>
      <c r="I234" s="110">
        <v>0</v>
      </c>
      <c r="J234" s="110">
        <v>53684.6</v>
      </c>
      <c r="K234" s="110">
        <v>53684.6</v>
      </c>
      <c r="L234" s="103" t="s">
        <v>402</v>
      </c>
      <c r="M234" s="99" t="s">
        <v>169</v>
      </c>
      <c r="N234" s="103" t="s">
        <v>205</v>
      </c>
    </row>
    <row r="235" spans="2:14" s="98" customFormat="1" ht="43.5">
      <c r="B235" s="99" t="s">
        <v>172</v>
      </c>
      <c r="C235" s="103" t="s">
        <v>172</v>
      </c>
      <c r="D235" s="103" t="s">
        <v>589</v>
      </c>
      <c r="E235" s="99" t="s">
        <v>200</v>
      </c>
      <c r="F235" s="99" t="s">
        <v>201</v>
      </c>
      <c r="G235" s="99" t="s">
        <v>167</v>
      </c>
      <c r="H235" s="99" t="s">
        <v>300</v>
      </c>
      <c r="I235" s="110">
        <v>0</v>
      </c>
      <c r="J235" s="110">
        <v>53840.542000000001</v>
      </c>
      <c r="K235" s="110">
        <v>53840.542000000001</v>
      </c>
      <c r="L235" s="103" t="s">
        <v>301</v>
      </c>
      <c r="M235" s="99" t="s">
        <v>169</v>
      </c>
      <c r="N235" s="103" t="s">
        <v>262</v>
      </c>
    </row>
    <row r="236" spans="2:14" s="98" customFormat="1" ht="43.5">
      <c r="B236" s="99" t="s">
        <v>176</v>
      </c>
      <c r="C236" s="103" t="s">
        <v>215</v>
      </c>
      <c r="D236" s="103" t="s">
        <v>439</v>
      </c>
      <c r="E236" s="99" t="s">
        <v>200</v>
      </c>
      <c r="F236" s="99" t="s">
        <v>201</v>
      </c>
      <c r="G236" s="99" t="s">
        <v>166</v>
      </c>
      <c r="H236" s="99" t="s">
        <v>434</v>
      </c>
      <c r="I236" s="110">
        <v>0</v>
      </c>
      <c r="J236" s="110">
        <v>54641.504999999997</v>
      </c>
      <c r="K236" s="110">
        <v>54641.504999999997</v>
      </c>
      <c r="L236" s="103" t="s">
        <v>440</v>
      </c>
      <c r="M236" s="99" t="s">
        <v>170</v>
      </c>
      <c r="N236" s="103" t="s">
        <v>438</v>
      </c>
    </row>
    <row r="237" spans="2:14" s="98" customFormat="1" ht="43.5">
      <c r="B237" s="99" t="s">
        <v>175</v>
      </c>
      <c r="C237" s="103" t="s">
        <v>212</v>
      </c>
      <c r="D237" s="103" t="s">
        <v>655</v>
      </c>
      <c r="E237" s="99" t="s">
        <v>200</v>
      </c>
      <c r="F237" s="99" t="s">
        <v>201</v>
      </c>
      <c r="G237" s="99" t="s">
        <v>188</v>
      </c>
      <c r="H237" s="99" t="s">
        <v>434</v>
      </c>
      <c r="I237" s="110">
        <v>0</v>
      </c>
      <c r="J237" s="110">
        <v>55452.128999999994</v>
      </c>
      <c r="K237" s="110">
        <v>55452.128999999994</v>
      </c>
      <c r="L237" s="103" t="s">
        <v>444</v>
      </c>
      <c r="M237" s="99" t="s">
        <v>169</v>
      </c>
      <c r="N237" s="103" t="s">
        <v>311</v>
      </c>
    </row>
    <row r="238" spans="2:14" s="98" customFormat="1" ht="43.5">
      <c r="B238" s="99" t="s">
        <v>175</v>
      </c>
      <c r="C238" s="103" t="s">
        <v>421</v>
      </c>
      <c r="D238" s="103" t="s">
        <v>705</v>
      </c>
      <c r="E238" s="99" t="s">
        <v>200</v>
      </c>
      <c r="F238" s="99" t="s">
        <v>201</v>
      </c>
      <c r="G238" s="99" t="s">
        <v>188</v>
      </c>
      <c r="H238" s="99" t="s">
        <v>418</v>
      </c>
      <c r="I238" s="110">
        <v>0</v>
      </c>
      <c r="J238" s="110">
        <v>56776.233</v>
      </c>
      <c r="K238" s="110">
        <v>56776.233</v>
      </c>
      <c r="L238" s="103" t="s">
        <v>419</v>
      </c>
      <c r="M238" s="99" t="s">
        <v>169</v>
      </c>
      <c r="N238" s="103" t="s">
        <v>424</v>
      </c>
    </row>
    <row r="239" spans="2:14" s="98" customFormat="1" ht="43.5">
      <c r="B239" s="99" t="s">
        <v>175</v>
      </c>
      <c r="C239" s="103" t="s">
        <v>234</v>
      </c>
      <c r="D239" s="103" t="s">
        <v>706</v>
      </c>
      <c r="E239" s="99" t="s">
        <v>200</v>
      </c>
      <c r="F239" s="99" t="s">
        <v>201</v>
      </c>
      <c r="G239" s="99" t="s">
        <v>167</v>
      </c>
      <c r="H239" s="99" t="s">
        <v>203</v>
      </c>
      <c r="I239" s="110">
        <v>0</v>
      </c>
      <c r="J239" s="110">
        <v>58956.604000000007</v>
      </c>
      <c r="K239" s="110">
        <v>58956.604000000007</v>
      </c>
      <c r="L239" s="103" t="s">
        <v>204</v>
      </c>
      <c r="M239" s="99" t="s">
        <v>169</v>
      </c>
      <c r="N239" s="103" t="s">
        <v>264</v>
      </c>
    </row>
    <row r="240" spans="2:14" s="98" customFormat="1" ht="43.5">
      <c r="B240" s="99" t="s">
        <v>175</v>
      </c>
      <c r="C240" s="103" t="s">
        <v>224</v>
      </c>
      <c r="D240" s="103" t="s">
        <v>707</v>
      </c>
      <c r="E240" s="99" t="s">
        <v>200</v>
      </c>
      <c r="F240" s="99" t="s">
        <v>201</v>
      </c>
      <c r="G240" s="99" t="s">
        <v>188</v>
      </c>
      <c r="H240" s="99" t="s">
        <v>386</v>
      </c>
      <c r="I240" s="110">
        <v>0</v>
      </c>
      <c r="J240" s="110">
        <v>59320.71</v>
      </c>
      <c r="K240" s="110">
        <v>59320.71</v>
      </c>
      <c r="L240" s="103" t="s">
        <v>390</v>
      </c>
      <c r="M240" s="99" t="s">
        <v>169</v>
      </c>
      <c r="N240" s="103" t="s">
        <v>250</v>
      </c>
    </row>
    <row r="241" spans="2:14" s="98" customFormat="1" ht="29">
      <c r="B241" s="99" t="s">
        <v>175</v>
      </c>
      <c r="C241" s="103" t="s">
        <v>234</v>
      </c>
      <c r="D241" s="103" t="s">
        <v>276</v>
      </c>
      <c r="E241" s="99" t="s">
        <v>200</v>
      </c>
      <c r="F241" s="99" t="s">
        <v>201</v>
      </c>
      <c r="G241" s="99" t="s">
        <v>188</v>
      </c>
      <c r="H241" s="99" t="s">
        <v>203</v>
      </c>
      <c r="I241" s="110">
        <v>0</v>
      </c>
      <c r="J241" s="110">
        <v>59793.25</v>
      </c>
      <c r="K241" s="110">
        <v>59793.25</v>
      </c>
      <c r="L241" s="103" t="s">
        <v>245</v>
      </c>
      <c r="M241" s="99" t="s">
        <v>169</v>
      </c>
      <c r="N241" s="103" t="s">
        <v>205</v>
      </c>
    </row>
    <row r="242" spans="2:14" s="98" customFormat="1" ht="43.5">
      <c r="B242" s="99" t="s">
        <v>175</v>
      </c>
      <c r="C242" s="103" t="s">
        <v>224</v>
      </c>
      <c r="D242" s="103" t="s">
        <v>708</v>
      </c>
      <c r="E242" s="99" t="s">
        <v>200</v>
      </c>
      <c r="F242" s="99" t="s">
        <v>201</v>
      </c>
      <c r="G242" s="99" t="s">
        <v>167</v>
      </c>
      <c r="H242" s="99" t="s">
        <v>203</v>
      </c>
      <c r="I242" s="110">
        <v>0</v>
      </c>
      <c r="J242" s="110">
        <v>59939.193000000007</v>
      </c>
      <c r="K242" s="110">
        <v>59939.193000000007</v>
      </c>
      <c r="L242" s="103" t="s">
        <v>204</v>
      </c>
      <c r="M242" s="99" t="s">
        <v>169</v>
      </c>
      <c r="N242" s="103" t="s">
        <v>264</v>
      </c>
    </row>
    <row r="243" spans="2:14" s="98" customFormat="1" ht="72.5">
      <c r="B243" s="99" t="s">
        <v>175</v>
      </c>
      <c r="C243" s="103" t="s">
        <v>234</v>
      </c>
      <c r="D243" s="103" t="s">
        <v>709</v>
      </c>
      <c r="E243" s="99" t="s">
        <v>200</v>
      </c>
      <c r="F243" s="99" t="s">
        <v>201</v>
      </c>
      <c r="G243" s="99" t="s">
        <v>167</v>
      </c>
      <c r="H243" s="99" t="s">
        <v>203</v>
      </c>
      <c r="I243" s="110">
        <v>0</v>
      </c>
      <c r="J243" s="110">
        <v>62452.33449999999</v>
      </c>
      <c r="K243" s="110">
        <v>62452.33449999999</v>
      </c>
      <c r="L243" s="103" t="s">
        <v>210</v>
      </c>
      <c r="M243" s="99" t="s">
        <v>169</v>
      </c>
      <c r="N243" s="103" t="s">
        <v>211</v>
      </c>
    </row>
    <row r="244" spans="2:14" s="98" customFormat="1" ht="43.5">
      <c r="B244" s="99" t="s">
        <v>175</v>
      </c>
      <c r="C244" s="103" t="s">
        <v>234</v>
      </c>
      <c r="D244" s="103" t="s">
        <v>367</v>
      </c>
      <c r="E244" s="99" t="s">
        <v>200</v>
      </c>
      <c r="F244" s="99" t="s">
        <v>201</v>
      </c>
      <c r="G244" s="99" t="s">
        <v>167</v>
      </c>
      <c r="H244" s="99" t="s">
        <v>359</v>
      </c>
      <c r="I244" s="110">
        <v>0</v>
      </c>
      <c r="J244" s="110">
        <v>62948.82</v>
      </c>
      <c r="K244" s="110">
        <v>62948.82</v>
      </c>
      <c r="L244" s="103" t="s">
        <v>360</v>
      </c>
      <c r="M244" s="99" t="s">
        <v>169</v>
      </c>
      <c r="N244" s="103" t="s">
        <v>205</v>
      </c>
    </row>
    <row r="245" spans="2:14" s="98" customFormat="1" ht="43.5">
      <c r="B245" s="99" t="s">
        <v>175</v>
      </c>
      <c r="C245" s="103" t="s">
        <v>272</v>
      </c>
      <c r="D245" s="103" t="s">
        <v>710</v>
      </c>
      <c r="E245" s="99" t="s">
        <v>200</v>
      </c>
      <c r="F245" s="99" t="s">
        <v>201</v>
      </c>
      <c r="G245" s="99" t="s">
        <v>188</v>
      </c>
      <c r="H245" s="99" t="s">
        <v>386</v>
      </c>
      <c r="I245" s="110">
        <v>0</v>
      </c>
      <c r="J245" s="110">
        <v>63039.96</v>
      </c>
      <c r="K245" s="110">
        <v>63039.96</v>
      </c>
      <c r="L245" s="103" t="s">
        <v>390</v>
      </c>
      <c r="M245" s="99" t="s">
        <v>169</v>
      </c>
      <c r="N245" s="103" t="s">
        <v>250</v>
      </c>
    </row>
    <row r="246" spans="2:14" s="98" customFormat="1" ht="29">
      <c r="B246" s="99" t="s">
        <v>175</v>
      </c>
      <c r="C246" s="103" t="s">
        <v>219</v>
      </c>
      <c r="D246" s="103" t="s">
        <v>711</v>
      </c>
      <c r="E246" s="99" t="s">
        <v>200</v>
      </c>
      <c r="F246" s="99" t="s">
        <v>201</v>
      </c>
      <c r="G246" s="99" t="s">
        <v>188</v>
      </c>
      <c r="H246" s="99" t="s">
        <v>386</v>
      </c>
      <c r="I246" s="110">
        <v>300000</v>
      </c>
      <c r="J246" s="110">
        <v>63750</v>
      </c>
      <c r="K246" s="110">
        <v>63750</v>
      </c>
      <c r="L246" s="103" t="s">
        <v>391</v>
      </c>
      <c r="M246" s="99" t="s">
        <v>169</v>
      </c>
      <c r="N246" s="103" t="s">
        <v>250</v>
      </c>
    </row>
    <row r="247" spans="2:14" s="98" customFormat="1" ht="58">
      <c r="B247" s="99" t="s">
        <v>172</v>
      </c>
      <c r="C247" s="103" t="s">
        <v>224</v>
      </c>
      <c r="D247" s="103" t="s">
        <v>712</v>
      </c>
      <c r="E247" s="99" t="s">
        <v>200</v>
      </c>
      <c r="F247" s="99" t="s">
        <v>201</v>
      </c>
      <c r="G247" s="99" t="s">
        <v>188</v>
      </c>
      <c r="H247" s="99" t="s">
        <v>382</v>
      </c>
      <c r="I247" s="110">
        <v>0</v>
      </c>
      <c r="J247" s="110">
        <v>63881.93</v>
      </c>
      <c r="K247" s="110">
        <v>63881.93</v>
      </c>
      <c r="L247" s="103" t="s">
        <v>383</v>
      </c>
      <c r="M247" s="99" t="s">
        <v>169</v>
      </c>
      <c r="N247" s="103" t="s">
        <v>384</v>
      </c>
    </row>
    <row r="248" spans="2:14" s="98" customFormat="1" ht="43.5">
      <c r="B248" s="99" t="s">
        <v>172</v>
      </c>
      <c r="C248" s="103" t="s">
        <v>217</v>
      </c>
      <c r="D248" s="103" t="s">
        <v>598</v>
      </c>
      <c r="E248" s="99" t="s">
        <v>200</v>
      </c>
      <c r="F248" s="99" t="s">
        <v>201</v>
      </c>
      <c r="G248" s="99" t="s">
        <v>167</v>
      </c>
      <c r="H248" s="99" t="s">
        <v>203</v>
      </c>
      <c r="I248" s="110">
        <v>0</v>
      </c>
      <c r="J248" s="110">
        <v>64113.404999999999</v>
      </c>
      <c r="K248" s="110">
        <v>64113.404999999999</v>
      </c>
      <c r="L248" s="103" t="s">
        <v>204</v>
      </c>
      <c r="M248" s="99" t="s">
        <v>169</v>
      </c>
      <c r="N248" s="103" t="s">
        <v>268</v>
      </c>
    </row>
    <row r="249" spans="2:14" s="98" customFormat="1" ht="72.5">
      <c r="B249" s="99" t="s">
        <v>172</v>
      </c>
      <c r="C249" s="103" t="s">
        <v>272</v>
      </c>
      <c r="D249" s="103" t="s">
        <v>713</v>
      </c>
      <c r="E249" s="99" t="s">
        <v>200</v>
      </c>
      <c r="F249" s="99" t="s">
        <v>201</v>
      </c>
      <c r="G249" s="99" t="s">
        <v>167</v>
      </c>
      <c r="H249" s="99" t="s">
        <v>203</v>
      </c>
      <c r="I249" s="110">
        <v>0</v>
      </c>
      <c r="J249" s="110">
        <v>64436.171999999991</v>
      </c>
      <c r="K249" s="110">
        <v>64436.171999999991</v>
      </c>
      <c r="L249" s="103" t="s">
        <v>270</v>
      </c>
      <c r="M249" s="99" t="s">
        <v>169</v>
      </c>
      <c r="N249" s="103" t="s">
        <v>250</v>
      </c>
    </row>
    <row r="250" spans="2:14" s="98" customFormat="1" ht="43.5">
      <c r="B250" s="99" t="s">
        <v>172</v>
      </c>
      <c r="C250" s="103" t="s">
        <v>172</v>
      </c>
      <c r="D250" s="103" t="s">
        <v>603</v>
      </c>
      <c r="E250" s="99" t="s">
        <v>200</v>
      </c>
      <c r="F250" s="99" t="s">
        <v>201</v>
      </c>
      <c r="G250" s="99" t="s">
        <v>167</v>
      </c>
      <c r="H250" s="99" t="s">
        <v>300</v>
      </c>
      <c r="I250" s="110">
        <v>0</v>
      </c>
      <c r="J250" s="110">
        <v>66136.887999999992</v>
      </c>
      <c r="K250" s="110">
        <v>66136.887999999992</v>
      </c>
      <c r="L250" s="103" t="s">
        <v>301</v>
      </c>
      <c r="M250" s="99" t="s">
        <v>169</v>
      </c>
      <c r="N250" s="103" t="s">
        <v>313</v>
      </c>
    </row>
    <row r="251" spans="2:14" s="98" customFormat="1" ht="43.5">
      <c r="B251" s="99" t="s">
        <v>175</v>
      </c>
      <c r="C251" s="103" t="s">
        <v>212</v>
      </c>
      <c r="D251" s="103" t="s">
        <v>714</v>
      </c>
      <c r="E251" s="99" t="s">
        <v>200</v>
      </c>
      <c r="F251" s="99" t="s">
        <v>201</v>
      </c>
      <c r="G251" s="99" t="s">
        <v>167</v>
      </c>
      <c r="H251" s="99" t="s">
        <v>203</v>
      </c>
      <c r="I251" s="110">
        <v>65837.175000000003</v>
      </c>
      <c r="J251" s="110">
        <v>66825.281000000003</v>
      </c>
      <c r="K251" s="110">
        <v>66825.281000000003</v>
      </c>
      <c r="L251" s="103" t="s">
        <v>204</v>
      </c>
      <c r="M251" s="99" t="s">
        <v>169</v>
      </c>
      <c r="N251" s="103" t="s">
        <v>259</v>
      </c>
    </row>
    <row r="252" spans="2:14" s="98" customFormat="1" ht="29">
      <c r="B252" s="99" t="s">
        <v>175</v>
      </c>
      <c r="C252" s="103" t="s">
        <v>272</v>
      </c>
      <c r="D252" s="103" t="s">
        <v>409</v>
      </c>
      <c r="E252" s="99" t="s">
        <v>200</v>
      </c>
      <c r="F252" s="99" t="s">
        <v>201</v>
      </c>
      <c r="G252" s="99" t="s">
        <v>167</v>
      </c>
      <c r="H252" s="99" t="s">
        <v>410</v>
      </c>
      <c r="I252" s="110">
        <v>0</v>
      </c>
      <c r="J252" s="110">
        <v>70295.899999999994</v>
      </c>
      <c r="K252" s="110">
        <v>70295.899999999994</v>
      </c>
      <c r="L252" s="103" t="s">
        <v>411</v>
      </c>
      <c r="M252" s="99" t="s">
        <v>169</v>
      </c>
      <c r="N252" s="103" t="s">
        <v>205</v>
      </c>
    </row>
    <row r="253" spans="2:14" s="98" customFormat="1" ht="29">
      <c r="B253" s="99" t="s">
        <v>175</v>
      </c>
      <c r="C253" s="103" t="s">
        <v>219</v>
      </c>
      <c r="D253" s="103" t="s">
        <v>715</v>
      </c>
      <c r="E253" s="99" t="s">
        <v>200</v>
      </c>
      <c r="F253" s="99" t="s">
        <v>201</v>
      </c>
      <c r="G253" s="99" t="s">
        <v>188</v>
      </c>
      <c r="H253" s="99" t="s">
        <v>324</v>
      </c>
      <c r="I253" s="110">
        <v>0</v>
      </c>
      <c r="J253" s="110">
        <v>71024.5</v>
      </c>
      <c r="K253" s="110">
        <v>71024.5</v>
      </c>
      <c r="L253" s="103" t="s">
        <v>333</v>
      </c>
      <c r="M253" s="99" t="s">
        <v>169</v>
      </c>
      <c r="N253" s="103" t="s">
        <v>205</v>
      </c>
    </row>
    <row r="254" spans="2:14" s="98" customFormat="1" ht="43.5">
      <c r="B254" s="99" t="s">
        <v>175</v>
      </c>
      <c r="C254" s="103" t="s">
        <v>224</v>
      </c>
      <c r="D254" s="103" t="s">
        <v>716</v>
      </c>
      <c r="E254" s="99" t="s">
        <v>200</v>
      </c>
      <c r="F254" s="99" t="s">
        <v>201</v>
      </c>
      <c r="G254" s="99" t="s">
        <v>188</v>
      </c>
      <c r="H254" s="99" t="s">
        <v>203</v>
      </c>
      <c r="I254" s="110">
        <v>0</v>
      </c>
      <c r="J254" s="110">
        <v>72503.955000000002</v>
      </c>
      <c r="K254" s="110">
        <v>72503.955000000002</v>
      </c>
      <c r="L254" s="103" t="s">
        <v>204</v>
      </c>
      <c r="M254" s="99" t="s">
        <v>169</v>
      </c>
      <c r="N254" s="103" t="s">
        <v>274</v>
      </c>
    </row>
    <row r="255" spans="2:14" s="98" customFormat="1" ht="87">
      <c r="B255" s="99" t="s">
        <v>175</v>
      </c>
      <c r="C255" s="103" t="s">
        <v>224</v>
      </c>
      <c r="D255" s="103" t="s">
        <v>717</v>
      </c>
      <c r="E255" s="99" t="s">
        <v>200</v>
      </c>
      <c r="F255" s="99" t="s">
        <v>201</v>
      </c>
      <c r="G255" s="99" t="s">
        <v>167</v>
      </c>
      <c r="H255" s="99" t="s">
        <v>374</v>
      </c>
      <c r="I255" s="110">
        <v>0</v>
      </c>
      <c r="J255" s="110">
        <v>72747.232999999993</v>
      </c>
      <c r="K255" s="110">
        <v>72747.232999999993</v>
      </c>
      <c r="L255" s="103" t="s">
        <v>376</v>
      </c>
      <c r="M255" s="99" t="s">
        <v>169</v>
      </c>
      <c r="N255" s="103" t="s">
        <v>377</v>
      </c>
    </row>
    <row r="256" spans="2:14" s="98" customFormat="1" ht="72.5">
      <c r="B256" s="99" t="s">
        <v>175</v>
      </c>
      <c r="C256" s="103" t="s">
        <v>224</v>
      </c>
      <c r="D256" s="103" t="s">
        <v>718</v>
      </c>
      <c r="E256" s="99" t="s">
        <v>200</v>
      </c>
      <c r="F256" s="99" t="s">
        <v>201</v>
      </c>
      <c r="G256" s="99" t="s">
        <v>167</v>
      </c>
      <c r="H256" s="99" t="s">
        <v>203</v>
      </c>
      <c r="I256" s="110">
        <v>0</v>
      </c>
      <c r="J256" s="110">
        <v>77154.19</v>
      </c>
      <c r="K256" s="110">
        <v>77154.19</v>
      </c>
      <c r="L256" s="103" t="s">
        <v>270</v>
      </c>
      <c r="M256" s="99" t="s">
        <v>169</v>
      </c>
      <c r="N256" s="103" t="s">
        <v>250</v>
      </c>
    </row>
    <row r="257" spans="2:14" s="98" customFormat="1" ht="43.5">
      <c r="B257" s="99" t="s">
        <v>175</v>
      </c>
      <c r="C257" s="103" t="s">
        <v>238</v>
      </c>
      <c r="D257" s="103" t="s">
        <v>565</v>
      </c>
      <c r="E257" s="99" t="s">
        <v>200</v>
      </c>
      <c r="F257" s="99" t="s">
        <v>201</v>
      </c>
      <c r="G257" s="99" t="s">
        <v>167</v>
      </c>
      <c r="H257" s="99" t="s">
        <v>203</v>
      </c>
      <c r="I257" s="110">
        <v>0</v>
      </c>
      <c r="J257" s="110">
        <v>78560.274000000005</v>
      </c>
      <c r="K257" s="110">
        <v>78560.274000000005</v>
      </c>
      <c r="L257" s="103" t="s">
        <v>204</v>
      </c>
      <c r="M257" s="99" t="s">
        <v>169</v>
      </c>
      <c r="N257" s="103" t="s">
        <v>268</v>
      </c>
    </row>
    <row r="258" spans="2:14" s="98" customFormat="1" ht="43.5">
      <c r="B258" s="99" t="s">
        <v>175</v>
      </c>
      <c r="C258" s="103" t="s">
        <v>253</v>
      </c>
      <c r="D258" s="103" t="s">
        <v>621</v>
      </c>
      <c r="E258" s="99" t="s">
        <v>200</v>
      </c>
      <c r="F258" s="99" t="s">
        <v>201</v>
      </c>
      <c r="G258" s="99" t="s">
        <v>167</v>
      </c>
      <c r="H258" s="99" t="s">
        <v>203</v>
      </c>
      <c r="I258" s="110">
        <v>0</v>
      </c>
      <c r="J258" s="110">
        <v>78669.978000000003</v>
      </c>
      <c r="K258" s="110">
        <v>78669.978000000003</v>
      </c>
      <c r="L258" s="103" t="s">
        <v>204</v>
      </c>
      <c r="M258" s="99" t="s">
        <v>169</v>
      </c>
      <c r="N258" s="103" t="s">
        <v>268</v>
      </c>
    </row>
    <row r="259" spans="2:14" s="98" customFormat="1" ht="43.5">
      <c r="B259" s="99" t="s">
        <v>172</v>
      </c>
      <c r="C259" s="103" t="s">
        <v>172</v>
      </c>
      <c r="D259" s="103" t="s">
        <v>535</v>
      </c>
      <c r="E259" s="99" t="s">
        <v>200</v>
      </c>
      <c r="F259" s="99" t="s">
        <v>201</v>
      </c>
      <c r="G259" s="99" t="s">
        <v>167</v>
      </c>
      <c r="H259" s="99" t="s">
        <v>300</v>
      </c>
      <c r="I259" s="110">
        <v>0</v>
      </c>
      <c r="J259" s="110">
        <v>82412.936000000002</v>
      </c>
      <c r="K259" s="110">
        <v>82412.936000000002</v>
      </c>
      <c r="L259" s="103" t="s">
        <v>301</v>
      </c>
      <c r="M259" s="99" t="s">
        <v>169</v>
      </c>
      <c r="N259" s="103" t="s">
        <v>313</v>
      </c>
    </row>
    <row r="260" spans="2:14" s="98" customFormat="1" ht="43.5">
      <c r="B260" s="99" t="s">
        <v>175</v>
      </c>
      <c r="C260" s="103" t="s">
        <v>172</v>
      </c>
      <c r="D260" s="103" t="s">
        <v>589</v>
      </c>
      <c r="E260" s="99" t="s">
        <v>200</v>
      </c>
      <c r="F260" s="99" t="s">
        <v>201</v>
      </c>
      <c r="G260" s="99" t="s">
        <v>167</v>
      </c>
      <c r="H260" s="99" t="s">
        <v>300</v>
      </c>
      <c r="I260" s="110">
        <v>0</v>
      </c>
      <c r="J260" s="110">
        <v>87418.940999999992</v>
      </c>
      <c r="K260" s="110">
        <v>87418.940999999992</v>
      </c>
      <c r="L260" s="103" t="s">
        <v>301</v>
      </c>
      <c r="M260" s="99" t="s">
        <v>169</v>
      </c>
      <c r="N260" s="103" t="s">
        <v>268</v>
      </c>
    </row>
    <row r="261" spans="2:14" s="98" customFormat="1" ht="87">
      <c r="B261" s="99" t="s">
        <v>175</v>
      </c>
      <c r="C261" s="103" t="s">
        <v>233</v>
      </c>
      <c r="D261" s="103" t="s">
        <v>719</v>
      </c>
      <c r="E261" s="99" t="s">
        <v>200</v>
      </c>
      <c r="F261" s="99" t="s">
        <v>201</v>
      </c>
      <c r="G261" s="99" t="s">
        <v>167</v>
      </c>
      <c r="H261" s="99" t="s">
        <v>374</v>
      </c>
      <c r="I261" s="110">
        <v>0</v>
      </c>
      <c r="J261" s="110">
        <v>87929.678000000014</v>
      </c>
      <c r="K261" s="110">
        <v>87929.678000000014</v>
      </c>
      <c r="L261" s="103" t="s">
        <v>376</v>
      </c>
      <c r="M261" s="99" t="s">
        <v>169</v>
      </c>
      <c r="N261" s="103" t="s">
        <v>377</v>
      </c>
    </row>
    <row r="262" spans="2:14" s="98" customFormat="1" ht="43.5">
      <c r="B262" s="99" t="s">
        <v>175</v>
      </c>
      <c r="C262" s="103" t="s">
        <v>267</v>
      </c>
      <c r="D262" s="103" t="s">
        <v>720</v>
      </c>
      <c r="E262" s="99" t="s">
        <v>200</v>
      </c>
      <c r="F262" s="99" t="s">
        <v>201</v>
      </c>
      <c r="G262" s="99" t="s">
        <v>167</v>
      </c>
      <c r="H262" s="99" t="s">
        <v>203</v>
      </c>
      <c r="I262" s="110">
        <v>0</v>
      </c>
      <c r="J262" s="110">
        <v>94774.993499999997</v>
      </c>
      <c r="K262" s="110">
        <v>94774.993499999997</v>
      </c>
      <c r="L262" s="103" t="s">
        <v>221</v>
      </c>
      <c r="M262" s="99" t="s">
        <v>169</v>
      </c>
      <c r="N262" s="103" t="s">
        <v>222</v>
      </c>
    </row>
    <row r="263" spans="2:14" s="98" customFormat="1" ht="43.5">
      <c r="B263" s="99" t="s">
        <v>175</v>
      </c>
      <c r="C263" s="103" t="s">
        <v>217</v>
      </c>
      <c r="D263" s="103" t="s">
        <v>447</v>
      </c>
      <c r="E263" s="99" t="s">
        <v>200</v>
      </c>
      <c r="F263" s="99" t="s">
        <v>201</v>
      </c>
      <c r="G263" s="99" t="s">
        <v>188</v>
      </c>
      <c r="H263" s="99" t="s">
        <v>434</v>
      </c>
      <c r="I263" s="110">
        <v>0</v>
      </c>
      <c r="J263" s="110">
        <v>94980.9</v>
      </c>
      <c r="K263" s="110">
        <v>94980.9</v>
      </c>
      <c r="L263" s="103" t="s">
        <v>444</v>
      </c>
      <c r="M263" s="99" t="s">
        <v>169</v>
      </c>
      <c r="N263" s="103" t="s">
        <v>205</v>
      </c>
    </row>
    <row r="264" spans="2:14" s="98" customFormat="1" ht="29">
      <c r="B264" s="99" t="s">
        <v>175</v>
      </c>
      <c r="C264" s="103" t="s">
        <v>224</v>
      </c>
      <c r="D264" s="103" t="s">
        <v>368</v>
      </c>
      <c r="E264" s="99" t="s">
        <v>200</v>
      </c>
      <c r="F264" s="99" t="s">
        <v>201</v>
      </c>
      <c r="G264" s="99" t="s">
        <v>167</v>
      </c>
      <c r="H264" s="99" t="s">
        <v>359</v>
      </c>
      <c r="I264" s="110">
        <v>0</v>
      </c>
      <c r="J264" s="110">
        <v>99000</v>
      </c>
      <c r="K264" s="110">
        <v>99000</v>
      </c>
      <c r="L264" s="103" t="s">
        <v>369</v>
      </c>
      <c r="M264" s="99" t="s">
        <v>169</v>
      </c>
      <c r="N264" s="103" t="s">
        <v>370</v>
      </c>
    </row>
    <row r="265" spans="2:14" s="98" customFormat="1" ht="43.5">
      <c r="B265" s="99" t="s">
        <v>175</v>
      </c>
      <c r="C265" s="103" t="s">
        <v>224</v>
      </c>
      <c r="D265" s="103" t="s">
        <v>721</v>
      </c>
      <c r="E265" s="99" t="s">
        <v>200</v>
      </c>
      <c r="F265" s="99" t="s">
        <v>201</v>
      </c>
      <c r="G265" s="99" t="s">
        <v>188</v>
      </c>
      <c r="H265" s="99" t="s">
        <v>382</v>
      </c>
      <c r="I265" s="110">
        <v>0</v>
      </c>
      <c r="J265" s="110">
        <v>99497.08</v>
      </c>
      <c r="K265" s="110">
        <v>99497.08</v>
      </c>
      <c r="L265" s="103" t="s">
        <v>385</v>
      </c>
      <c r="M265" s="99" t="s">
        <v>169</v>
      </c>
      <c r="N265" s="103" t="s">
        <v>207</v>
      </c>
    </row>
    <row r="266" spans="2:14" s="98" customFormat="1" ht="58">
      <c r="B266" s="99" t="s">
        <v>176</v>
      </c>
      <c r="C266" s="103" t="s">
        <v>172</v>
      </c>
      <c r="D266" s="103" t="s">
        <v>427</v>
      </c>
      <c r="E266" s="99" t="s">
        <v>200</v>
      </c>
      <c r="F266" s="99" t="s">
        <v>201</v>
      </c>
      <c r="G266" s="99" t="s">
        <v>188</v>
      </c>
      <c r="H266" s="99" t="s">
        <v>418</v>
      </c>
      <c r="I266" s="110">
        <v>200000</v>
      </c>
      <c r="J266" s="110">
        <v>100000</v>
      </c>
      <c r="K266" s="110">
        <v>100000</v>
      </c>
      <c r="L266" s="103" t="s">
        <v>428</v>
      </c>
      <c r="M266" s="99" t="s">
        <v>169</v>
      </c>
      <c r="N266" s="103" t="s">
        <v>429</v>
      </c>
    </row>
    <row r="267" spans="2:14" s="98" customFormat="1" ht="29">
      <c r="B267" s="99" t="s">
        <v>175</v>
      </c>
      <c r="C267" s="103" t="s">
        <v>257</v>
      </c>
      <c r="D267" s="103" t="s">
        <v>317</v>
      </c>
      <c r="E267" s="99" t="s">
        <v>200</v>
      </c>
      <c r="F267" s="99" t="s">
        <v>201</v>
      </c>
      <c r="G267" s="99" t="s">
        <v>167</v>
      </c>
      <c r="H267" s="99" t="s">
        <v>315</v>
      </c>
      <c r="I267" s="110">
        <v>0</v>
      </c>
      <c r="J267" s="110">
        <v>102517.8</v>
      </c>
      <c r="K267" s="110">
        <v>102517.8</v>
      </c>
      <c r="L267" s="103" t="s">
        <v>316</v>
      </c>
      <c r="M267" s="99" t="s">
        <v>169</v>
      </c>
      <c r="N267" s="103" t="s">
        <v>205</v>
      </c>
    </row>
    <row r="268" spans="2:14" s="98" customFormat="1" ht="58">
      <c r="B268" s="99" t="s">
        <v>175</v>
      </c>
      <c r="C268" s="103" t="s">
        <v>267</v>
      </c>
      <c r="D268" s="103" t="s">
        <v>722</v>
      </c>
      <c r="E268" s="99" t="s">
        <v>200</v>
      </c>
      <c r="F268" s="99" t="s">
        <v>201</v>
      </c>
      <c r="G268" s="99" t="s">
        <v>188</v>
      </c>
      <c r="H268" s="99" t="s">
        <v>324</v>
      </c>
      <c r="I268" s="110">
        <v>0</v>
      </c>
      <c r="J268" s="110">
        <v>104428.261</v>
      </c>
      <c r="K268" s="110">
        <v>104428.261</v>
      </c>
      <c r="L268" s="103" t="s">
        <v>331</v>
      </c>
      <c r="M268" s="99" t="s">
        <v>169</v>
      </c>
      <c r="N268" s="103" t="s">
        <v>332</v>
      </c>
    </row>
    <row r="269" spans="2:14" s="98" customFormat="1" ht="43.5">
      <c r="B269" s="99" t="s">
        <v>175</v>
      </c>
      <c r="C269" s="103" t="s">
        <v>224</v>
      </c>
      <c r="D269" s="103" t="s">
        <v>723</v>
      </c>
      <c r="E269" s="99" t="s">
        <v>200</v>
      </c>
      <c r="F269" s="99" t="s">
        <v>201</v>
      </c>
      <c r="G269" s="99" t="s">
        <v>166</v>
      </c>
      <c r="H269" s="99" t="s">
        <v>203</v>
      </c>
      <c r="I269" s="110">
        <v>375000</v>
      </c>
      <c r="J269" s="110">
        <v>107070.95</v>
      </c>
      <c r="K269" s="110">
        <v>107070.95</v>
      </c>
      <c r="L269" s="103" t="s">
        <v>204</v>
      </c>
      <c r="M269" s="99" t="s">
        <v>169</v>
      </c>
      <c r="N269" s="103" t="s">
        <v>205</v>
      </c>
    </row>
    <row r="270" spans="2:14" s="98" customFormat="1" ht="72.5">
      <c r="B270" s="99" t="s">
        <v>175</v>
      </c>
      <c r="C270" s="103" t="s">
        <v>253</v>
      </c>
      <c r="D270" s="103" t="s">
        <v>724</v>
      </c>
      <c r="E270" s="99" t="s">
        <v>200</v>
      </c>
      <c r="F270" s="99" t="s">
        <v>201</v>
      </c>
      <c r="G270" s="99" t="s">
        <v>188</v>
      </c>
      <c r="H270" s="99" t="s">
        <v>324</v>
      </c>
      <c r="I270" s="110">
        <v>0</v>
      </c>
      <c r="J270" s="110">
        <v>108105.3735</v>
      </c>
      <c r="K270" s="110">
        <v>108105.3735</v>
      </c>
      <c r="L270" s="103" t="s">
        <v>334</v>
      </c>
      <c r="M270" s="99" t="s">
        <v>169</v>
      </c>
      <c r="N270" s="103" t="s">
        <v>335</v>
      </c>
    </row>
    <row r="271" spans="2:14" s="98" customFormat="1" ht="58">
      <c r="B271" s="99" t="s">
        <v>175</v>
      </c>
      <c r="C271" s="103" t="s">
        <v>277</v>
      </c>
      <c r="D271" s="103" t="s">
        <v>725</v>
      </c>
      <c r="E271" s="99" t="s">
        <v>200</v>
      </c>
      <c r="F271" s="99" t="s">
        <v>201</v>
      </c>
      <c r="G271" s="99" t="s">
        <v>167</v>
      </c>
      <c r="H271" s="99" t="s">
        <v>203</v>
      </c>
      <c r="I271" s="110">
        <v>0</v>
      </c>
      <c r="J271" s="110">
        <v>108219.19399999999</v>
      </c>
      <c r="K271" s="110">
        <v>108219.19399999999</v>
      </c>
      <c r="L271" s="103" t="s">
        <v>204</v>
      </c>
      <c r="M271" s="99" t="s">
        <v>169</v>
      </c>
      <c r="N271" s="103" t="s">
        <v>264</v>
      </c>
    </row>
    <row r="272" spans="2:14" s="98" customFormat="1" ht="29">
      <c r="B272" s="99" t="s">
        <v>175</v>
      </c>
      <c r="C272" s="103" t="s">
        <v>219</v>
      </c>
      <c r="D272" s="103" t="s">
        <v>726</v>
      </c>
      <c r="E272" s="99" t="s">
        <v>200</v>
      </c>
      <c r="F272" s="99" t="s">
        <v>201</v>
      </c>
      <c r="G272" s="99" t="s">
        <v>188</v>
      </c>
      <c r="H272" s="99" t="s">
        <v>324</v>
      </c>
      <c r="I272" s="110">
        <v>0</v>
      </c>
      <c r="J272" s="110">
        <v>113279.15</v>
      </c>
      <c r="K272" s="110">
        <v>113279.15</v>
      </c>
      <c r="L272" s="103" t="s">
        <v>333</v>
      </c>
      <c r="M272" s="99" t="s">
        <v>169</v>
      </c>
      <c r="N272" s="103" t="s">
        <v>205</v>
      </c>
    </row>
    <row r="273" spans="2:14" s="98" customFormat="1" ht="43.5">
      <c r="B273" s="99" t="s">
        <v>172</v>
      </c>
      <c r="C273" s="103" t="s">
        <v>263</v>
      </c>
      <c r="D273" s="103" t="s">
        <v>727</v>
      </c>
      <c r="E273" s="99" t="s">
        <v>200</v>
      </c>
      <c r="F273" s="99" t="s">
        <v>201</v>
      </c>
      <c r="G273" s="99" t="s">
        <v>188</v>
      </c>
      <c r="H273" s="99" t="s">
        <v>359</v>
      </c>
      <c r="I273" s="110">
        <v>0</v>
      </c>
      <c r="J273" s="110">
        <v>113422.1814</v>
      </c>
      <c r="K273" s="110">
        <v>113422.1814</v>
      </c>
      <c r="L273" s="103" t="s">
        <v>360</v>
      </c>
      <c r="M273" s="99" t="s">
        <v>169</v>
      </c>
      <c r="N273" s="103" t="s">
        <v>236</v>
      </c>
    </row>
    <row r="274" spans="2:14" s="98" customFormat="1" ht="43.5">
      <c r="B274" s="99" t="s">
        <v>175</v>
      </c>
      <c r="C274" s="103" t="s">
        <v>198</v>
      </c>
      <c r="D274" s="103" t="s">
        <v>278</v>
      </c>
      <c r="E274" s="99" t="s">
        <v>200</v>
      </c>
      <c r="F274" s="99" t="s">
        <v>201</v>
      </c>
      <c r="G274" s="99" t="s">
        <v>188</v>
      </c>
      <c r="H274" s="99" t="s">
        <v>203</v>
      </c>
      <c r="I274" s="110">
        <v>175000</v>
      </c>
      <c r="J274" s="110">
        <v>114149.05</v>
      </c>
      <c r="K274" s="110">
        <v>114149.05</v>
      </c>
      <c r="L274" s="103" t="s">
        <v>204</v>
      </c>
      <c r="M274" s="99" t="s">
        <v>169</v>
      </c>
      <c r="N274" s="103" t="s">
        <v>205</v>
      </c>
    </row>
    <row r="275" spans="2:14" s="98" customFormat="1" ht="43.5">
      <c r="B275" s="99" t="s">
        <v>175</v>
      </c>
      <c r="C275" s="103" t="s">
        <v>224</v>
      </c>
      <c r="D275" s="103" t="s">
        <v>728</v>
      </c>
      <c r="E275" s="99" t="s">
        <v>200</v>
      </c>
      <c r="F275" s="99" t="s">
        <v>201</v>
      </c>
      <c r="G275" s="99" t="s">
        <v>167</v>
      </c>
      <c r="H275" s="99" t="s">
        <v>203</v>
      </c>
      <c r="I275" s="110">
        <v>131674.35</v>
      </c>
      <c r="J275" s="110">
        <v>118309.50199999999</v>
      </c>
      <c r="K275" s="110">
        <v>118309.50199999999</v>
      </c>
      <c r="L275" s="103" t="s">
        <v>270</v>
      </c>
      <c r="M275" s="99" t="s">
        <v>169</v>
      </c>
      <c r="N275" s="103" t="s">
        <v>259</v>
      </c>
    </row>
    <row r="276" spans="2:14" s="98" customFormat="1" ht="72.5">
      <c r="B276" s="99" t="s">
        <v>176</v>
      </c>
      <c r="C276" s="103" t="s">
        <v>224</v>
      </c>
      <c r="D276" s="103" t="s">
        <v>729</v>
      </c>
      <c r="E276" s="99" t="s">
        <v>200</v>
      </c>
      <c r="F276" s="99" t="s">
        <v>201</v>
      </c>
      <c r="G276" s="99" t="s">
        <v>167</v>
      </c>
      <c r="H276" s="99" t="s">
        <v>203</v>
      </c>
      <c r="I276" s="110">
        <v>0</v>
      </c>
      <c r="J276" s="110">
        <v>119178.63870000001</v>
      </c>
      <c r="K276" s="110">
        <v>119178.63870000001</v>
      </c>
      <c r="L276" s="103" t="s">
        <v>235</v>
      </c>
      <c r="M276" s="99" t="s">
        <v>169</v>
      </c>
      <c r="N276" s="103" t="s">
        <v>279</v>
      </c>
    </row>
    <row r="277" spans="2:14" s="98" customFormat="1" ht="87">
      <c r="B277" s="99" t="s">
        <v>175</v>
      </c>
      <c r="C277" s="103" t="s">
        <v>172</v>
      </c>
      <c r="D277" s="103" t="s">
        <v>730</v>
      </c>
      <c r="E277" s="99" t="s">
        <v>200</v>
      </c>
      <c r="F277" s="99" t="s">
        <v>201</v>
      </c>
      <c r="G277" s="99" t="s">
        <v>188</v>
      </c>
      <c r="H277" s="99" t="s">
        <v>300</v>
      </c>
      <c r="I277" s="110">
        <v>0</v>
      </c>
      <c r="J277" s="110">
        <v>124278.60600000001</v>
      </c>
      <c r="K277" s="110">
        <v>124278.60600000001</v>
      </c>
      <c r="L277" s="103" t="s">
        <v>301</v>
      </c>
      <c r="M277" s="99" t="s">
        <v>169</v>
      </c>
      <c r="N277" s="103" t="s">
        <v>211</v>
      </c>
    </row>
    <row r="278" spans="2:14" s="98" customFormat="1" ht="29">
      <c r="B278" s="99" t="s">
        <v>175</v>
      </c>
      <c r="C278" s="103" t="s">
        <v>238</v>
      </c>
      <c r="D278" s="103" t="s">
        <v>282</v>
      </c>
      <c r="E278" s="99" t="s">
        <v>200</v>
      </c>
      <c r="F278" s="99" t="s">
        <v>201</v>
      </c>
      <c r="G278" s="99" t="s">
        <v>188</v>
      </c>
      <c r="H278" s="99" t="s">
        <v>203</v>
      </c>
      <c r="I278" s="110">
        <v>0</v>
      </c>
      <c r="J278" s="110">
        <v>134754.04999999999</v>
      </c>
      <c r="K278" s="110">
        <v>134754.04999999999</v>
      </c>
      <c r="L278" s="103" t="s">
        <v>240</v>
      </c>
      <c r="M278" s="99" t="s">
        <v>169</v>
      </c>
      <c r="N278" s="103" t="s">
        <v>205</v>
      </c>
    </row>
    <row r="279" spans="2:14" s="98" customFormat="1" ht="43.5">
      <c r="B279" s="99" t="s">
        <v>175</v>
      </c>
      <c r="C279" s="103" t="s">
        <v>172</v>
      </c>
      <c r="D279" s="103" t="s">
        <v>283</v>
      </c>
      <c r="E279" s="99" t="s">
        <v>200</v>
      </c>
      <c r="F279" s="99" t="s">
        <v>201</v>
      </c>
      <c r="G279" s="99" t="s">
        <v>167</v>
      </c>
      <c r="H279" s="99" t="s">
        <v>203</v>
      </c>
      <c r="I279" s="110">
        <v>0</v>
      </c>
      <c r="J279" s="110">
        <v>140000</v>
      </c>
      <c r="K279" s="110">
        <v>140000</v>
      </c>
      <c r="L279" s="103" t="s">
        <v>284</v>
      </c>
      <c r="M279" s="99" t="s">
        <v>169</v>
      </c>
      <c r="N279" s="103" t="s">
        <v>285</v>
      </c>
    </row>
    <row r="280" spans="2:14" s="98" customFormat="1" ht="58">
      <c r="B280" s="99" t="s">
        <v>175</v>
      </c>
      <c r="C280" s="103" t="s">
        <v>226</v>
      </c>
      <c r="D280" s="103" t="s">
        <v>731</v>
      </c>
      <c r="E280" s="99" t="s">
        <v>200</v>
      </c>
      <c r="F280" s="99" t="s">
        <v>201</v>
      </c>
      <c r="G280" s="99" t="s">
        <v>188</v>
      </c>
      <c r="H280" s="99" t="s">
        <v>324</v>
      </c>
      <c r="I280" s="110">
        <v>0</v>
      </c>
      <c r="J280" s="110">
        <v>141026.38649999999</v>
      </c>
      <c r="K280" s="110">
        <v>141026.38649999999</v>
      </c>
      <c r="L280" s="103" t="s">
        <v>334</v>
      </c>
      <c r="M280" s="99" t="s">
        <v>169</v>
      </c>
      <c r="N280" s="103" t="s">
        <v>335</v>
      </c>
    </row>
    <row r="281" spans="2:14" s="98" customFormat="1" ht="43.5">
      <c r="B281" s="99" t="s">
        <v>175</v>
      </c>
      <c r="C281" s="103" t="s">
        <v>217</v>
      </c>
      <c r="D281" s="103" t="s">
        <v>286</v>
      </c>
      <c r="E281" s="99" t="s">
        <v>200</v>
      </c>
      <c r="F281" s="99" t="s">
        <v>201</v>
      </c>
      <c r="G281" s="99" t="s">
        <v>167</v>
      </c>
      <c r="H281" s="99" t="s">
        <v>203</v>
      </c>
      <c r="I281" s="110">
        <v>0</v>
      </c>
      <c r="J281" s="110">
        <v>146925.29999999999</v>
      </c>
      <c r="K281" s="110">
        <v>146925.29999999999</v>
      </c>
      <c r="L281" s="103" t="s">
        <v>287</v>
      </c>
      <c r="M281" s="99" t="s">
        <v>169</v>
      </c>
      <c r="N281" s="103" t="s">
        <v>205</v>
      </c>
    </row>
    <row r="282" spans="2:14" s="98" customFormat="1" ht="43.5">
      <c r="B282" s="99" t="s">
        <v>175</v>
      </c>
      <c r="C282" s="103" t="s">
        <v>172</v>
      </c>
      <c r="D282" s="103" t="s">
        <v>393</v>
      </c>
      <c r="E282" s="99" t="s">
        <v>200</v>
      </c>
      <c r="F282" s="99" t="s">
        <v>201</v>
      </c>
      <c r="G282" s="99" t="s">
        <v>188</v>
      </c>
      <c r="H282" s="99" t="s">
        <v>386</v>
      </c>
      <c r="I282" s="110">
        <v>150000</v>
      </c>
      <c r="J282" s="110">
        <v>150000</v>
      </c>
      <c r="K282" s="110">
        <v>150000</v>
      </c>
      <c r="L282" s="103" t="s">
        <v>391</v>
      </c>
      <c r="M282" s="99" t="s">
        <v>169</v>
      </c>
      <c r="N282" s="103" t="s">
        <v>394</v>
      </c>
    </row>
    <row r="283" spans="2:14" s="98" customFormat="1" ht="72.5">
      <c r="B283" s="99" t="s">
        <v>175</v>
      </c>
      <c r="C283" s="103" t="s">
        <v>219</v>
      </c>
      <c r="D283" s="103" t="s">
        <v>732</v>
      </c>
      <c r="E283" s="99" t="s">
        <v>200</v>
      </c>
      <c r="F283" s="99" t="s">
        <v>201</v>
      </c>
      <c r="G283" s="99" t="s">
        <v>188</v>
      </c>
      <c r="H283" s="99" t="s">
        <v>324</v>
      </c>
      <c r="I283" s="110">
        <v>0</v>
      </c>
      <c r="J283" s="110">
        <v>157931.853</v>
      </c>
      <c r="K283" s="110">
        <v>157931.853</v>
      </c>
      <c r="L283" s="103" t="s">
        <v>334</v>
      </c>
      <c r="M283" s="99" t="s">
        <v>169</v>
      </c>
      <c r="N283" s="103" t="s">
        <v>335</v>
      </c>
    </row>
    <row r="284" spans="2:14" s="98" customFormat="1" ht="58">
      <c r="B284" s="99" t="s">
        <v>175</v>
      </c>
      <c r="C284" s="103" t="s">
        <v>336</v>
      </c>
      <c r="D284" s="103" t="s">
        <v>733</v>
      </c>
      <c r="E284" s="99" t="s">
        <v>200</v>
      </c>
      <c r="F284" s="99" t="s">
        <v>201</v>
      </c>
      <c r="G284" s="99" t="s">
        <v>188</v>
      </c>
      <c r="H284" s="99" t="s">
        <v>324</v>
      </c>
      <c r="I284" s="110">
        <v>0</v>
      </c>
      <c r="J284" s="110">
        <v>160156.2555</v>
      </c>
      <c r="K284" s="110">
        <v>160156.2555</v>
      </c>
      <c r="L284" s="103" t="s">
        <v>334</v>
      </c>
      <c r="M284" s="99" t="s">
        <v>169</v>
      </c>
      <c r="N284" s="103" t="s">
        <v>335</v>
      </c>
    </row>
    <row r="285" spans="2:14" s="98" customFormat="1" ht="43.5">
      <c r="B285" s="99" t="s">
        <v>176</v>
      </c>
      <c r="C285" s="103" t="s">
        <v>263</v>
      </c>
      <c r="D285" s="103" t="s">
        <v>436</v>
      </c>
      <c r="E285" s="99" t="s">
        <v>200</v>
      </c>
      <c r="F285" s="99" t="s">
        <v>201</v>
      </c>
      <c r="G285" s="99" t="s">
        <v>166</v>
      </c>
      <c r="H285" s="99" t="s">
        <v>434</v>
      </c>
      <c r="I285" s="110">
        <v>0</v>
      </c>
      <c r="J285" s="110">
        <v>160834.27800000002</v>
      </c>
      <c r="K285" s="110">
        <v>160834.27800000002</v>
      </c>
      <c r="L285" s="103" t="s">
        <v>437</v>
      </c>
      <c r="M285" s="99" t="s">
        <v>169</v>
      </c>
      <c r="N285" s="103" t="s">
        <v>438</v>
      </c>
    </row>
    <row r="286" spans="2:14" s="98" customFormat="1" ht="43.5">
      <c r="B286" s="99" t="s">
        <v>175</v>
      </c>
      <c r="C286" s="103" t="s">
        <v>212</v>
      </c>
      <c r="D286" s="103" t="s">
        <v>348</v>
      </c>
      <c r="E286" s="99" t="s">
        <v>200</v>
      </c>
      <c r="F286" s="99" t="s">
        <v>201</v>
      </c>
      <c r="G286" s="99" t="s">
        <v>167</v>
      </c>
      <c r="H286" s="99" t="s">
        <v>342</v>
      </c>
      <c r="I286" s="110">
        <v>0</v>
      </c>
      <c r="J286" s="110">
        <v>173828.4</v>
      </c>
      <c r="K286" s="110">
        <v>173828.4</v>
      </c>
      <c r="L286" s="103" t="s">
        <v>347</v>
      </c>
      <c r="M286" s="99" t="s">
        <v>169</v>
      </c>
      <c r="N286" s="103" t="s">
        <v>205</v>
      </c>
    </row>
    <row r="287" spans="2:14" s="98" customFormat="1" ht="29">
      <c r="B287" s="99" t="s">
        <v>175</v>
      </c>
      <c r="C287" s="103" t="s">
        <v>224</v>
      </c>
      <c r="D287" s="103" t="s">
        <v>288</v>
      </c>
      <c r="E287" s="99" t="s">
        <v>200</v>
      </c>
      <c r="F287" s="99" t="s">
        <v>201</v>
      </c>
      <c r="G287" s="99" t="s">
        <v>167</v>
      </c>
      <c r="H287" s="99" t="s">
        <v>203</v>
      </c>
      <c r="I287" s="110">
        <v>400000</v>
      </c>
      <c r="J287" s="110">
        <v>174437.2</v>
      </c>
      <c r="K287" s="110">
        <v>174437.2</v>
      </c>
      <c r="L287" s="103" t="s">
        <v>204</v>
      </c>
      <c r="M287" s="99" t="s">
        <v>169</v>
      </c>
      <c r="N287" s="103" t="s">
        <v>205</v>
      </c>
    </row>
    <row r="288" spans="2:14" s="98" customFormat="1" ht="43.5">
      <c r="B288" s="99" t="s">
        <v>175</v>
      </c>
      <c r="C288" s="103" t="s">
        <v>238</v>
      </c>
      <c r="D288" s="103" t="s">
        <v>448</v>
      </c>
      <c r="E288" s="99" t="s">
        <v>200</v>
      </c>
      <c r="F288" s="99" t="s">
        <v>201</v>
      </c>
      <c r="G288" s="99" t="s">
        <v>188</v>
      </c>
      <c r="H288" s="99" t="s">
        <v>434</v>
      </c>
      <c r="I288" s="110">
        <v>0</v>
      </c>
      <c r="J288" s="110">
        <v>182054.7</v>
      </c>
      <c r="K288" s="110">
        <v>182054.7</v>
      </c>
      <c r="L288" s="103" t="s">
        <v>440</v>
      </c>
      <c r="M288" s="99" t="s">
        <v>170</v>
      </c>
      <c r="N288" s="103" t="s">
        <v>205</v>
      </c>
    </row>
    <row r="289" spans="2:14" s="98" customFormat="1" ht="43.5">
      <c r="B289" s="99" t="s">
        <v>176</v>
      </c>
      <c r="C289" s="103" t="s">
        <v>336</v>
      </c>
      <c r="D289" s="103" t="s">
        <v>449</v>
      </c>
      <c r="E289" s="99" t="s">
        <v>200</v>
      </c>
      <c r="F289" s="99" t="s">
        <v>201</v>
      </c>
      <c r="G289" s="99" t="s">
        <v>188</v>
      </c>
      <c r="H289" s="99" t="s">
        <v>434</v>
      </c>
      <c r="I289" s="110">
        <v>0</v>
      </c>
      <c r="J289" s="110">
        <v>191126.98199999999</v>
      </c>
      <c r="K289" s="110">
        <v>191126.98199999999</v>
      </c>
      <c r="L289" s="103" t="s">
        <v>440</v>
      </c>
      <c r="M289" s="99" t="s">
        <v>170</v>
      </c>
      <c r="N289" s="103" t="s">
        <v>438</v>
      </c>
    </row>
    <row r="290" spans="2:14" s="98" customFormat="1" ht="58">
      <c r="B290" s="99" t="s">
        <v>175</v>
      </c>
      <c r="C290" s="103" t="s">
        <v>267</v>
      </c>
      <c r="D290" s="103" t="s">
        <v>734</v>
      </c>
      <c r="E290" s="99" t="s">
        <v>200</v>
      </c>
      <c r="F290" s="99" t="s">
        <v>201</v>
      </c>
      <c r="G290" s="99" t="s">
        <v>188</v>
      </c>
      <c r="H290" s="99" t="s">
        <v>324</v>
      </c>
      <c r="I290" s="110">
        <v>0</v>
      </c>
      <c r="J290" s="110">
        <v>193127.98050000001</v>
      </c>
      <c r="K290" s="110">
        <v>193127.98050000001</v>
      </c>
      <c r="L290" s="103" t="s">
        <v>334</v>
      </c>
      <c r="M290" s="99" t="s">
        <v>169</v>
      </c>
      <c r="N290" s="103" t="s">
        <v>335</v>
      </c>
    </row>
    <row r="291" spans="2:14" s="98" customFormat="1" ht="29">
      <c r="B291" s="99" t="s">
        <v>175</v>
      </c>
      <c r="C291" s="103" t="s">
        <v>257</v>
      </c>
      <c r="D291" s="103" t="s">
        <v>289</v>
      </c>
      <c r="E291" s="99" t="s">
        <v>200</v>
      </c>
      <c r="F291" s="99" t="s">
        <v>201</v>
      </c>
      <c r="G291" s="99" t="s">
        <v>167</v>
      </c>
      <c r="H291" s="99" t="s">
        <v>203</v>
      </c>
      <c r="I291" s="110">
        <v>0</v>
      </c>
      <c r="J291" s="110">
        <v>195948</v>
      </c>
      <c r="K291" s="110">
        <v>195948</v>
      </c>
      <c r="L291" s="103" t="s">
        <v>284</v>
      </c>
      <c r="M291" s="99" t="s">
        <v>169</v>
      </c>
      <c r="N291" s="103" t="s">
        <v>205</v>
      </c>
    </row>
    <row r="292" spans="2:14" s="98" customFormat="1" ht="43.5">
      <c r="B292" s="99" t="s">
        <v>175</v>
      </c>
      <c r="C292" s="103" t="s">
        <v>224</v>
      </c>
      <c r="D292" s="103" t="s">
        <v>450</v>
      </c>
      <c r="E292" s="99" t="s">
        <v>200</v>
      </c>
      <c r="F292" s="99" t="s">
        <v>201</v>
      </c>
      <c r="G292" s="99" t="s">
        <v>188</v>
      </c>
      <c r="H292" s="99" t="s">
        <v>434</v>
      </c>
      <c r="I292" s="110">
        <v>75000</v>
      </c>
      <c r="J292" s="110">
        <v>197506.2</v>
      </c>
      <c r="K292" s="110">
        <v>197506.2</v>
      </c>
      <c r="L292" s="103" t="s">
        <v>444</v>
      </c>
      <c r="M292" s="99" t="s">
        <v>169</v>
      </c>
      <c r="N292" s="103" t="s">
        <v>205</v>
      </c>
    </row>
    <row r="293" spans="2:14" s="98" customFormat="1" ht="72.5">
      <c r="B293" s="99" t="s">
        <v>175</v>
      </c>
      <c r="C293" s="103" t="s">
        <v>228</v>
      </c>
      <c r="D293" s="103" t="s">
        <v>291</v>
      </c>
      <c r="E293" s="99" t="s">
        <v>200</v>
      </c>
      <c r="F293" s="99" t="s">
        <v>201</v>
      </c>
      <c r="G293" s="99" t="s">
        <v>167</v>
      </c>
      <c r="H293" s="99" t="s">
        <v>203</v>
      </c>
      <c r="I293" s="110">
        <v>0</v>
      </c>
      <c r="J293" s="110">
        <v>200969.2</v>
      </c>
      <c r="K293" s="110">
        <v>200969.2</v>
      </c>
      <c r="L293" s="103" t="s">
        <v>284</v>
      </c>
      <c r="M293" s="99" t="s">
        <v>169</v>
      </c>
      <c r="N293" s="103" t="s">
        <v>205</v>
      </c>
    </row>
    <row r="294" spans="2:14" s="98" customFormat="1" ht="43.5">
      <c r="B294" s="99" t="s">
        <v>175</v>
      </c>
      <c r="C294" s="103" t="s">
        <v>238</v>
      </c>
      <c r="D294" s="103" t="s">
        <v>292</v>
      </c>
      <c r="E294" s="99" t="s">
        <v>200</v>
      </c>
      <c r="F294" s="99" t="s">
        <v>201</v>
      </c>
      <c r="G294" s="99" t="s">
        <v>188</v>
      </c>
      <c r="H294" s="99" t="s">
        <v>203</v>
      </c>
      <c r="I294" s="110">
        <v>0</v>
      </c>
      <c r="J294" s="110">
        <v>201491.6</v>
      </c>
      <c r="K294" s="110">
        <v>201491.6</v>
      </c>
      <c r="L294" s="103" t="s">
        <v>265</v>
      </c>
      <c r="M294" s="99" t="s">
        <v>169</v>
      </c>
      <c r="N294" s="103" t="s">
        <v>205</v>
      </c>
    </row>
    <row r="295" spans="2:14" s="98" customFormat="1" ht="29">
      <c r="B295" s="99" t="s">
        <v>175</v>
      </c>
      <c r="C295" s="103" t="s">
        <v>337</v>
      </c>
      <c r="D295" s="103" t="s">
        <v>338</v>
      </c>
      <c r="E295" s="99" t="s">
        <v>200</v>
      </c>
      <c r="F295" s="99" t="s">
        <v>201</v>
      </c>
      <c r="G295" s="99" t="s">
        <v>167</v>
      </c>
      <c r="H295" s="99" t="s">
        <v>324</v>
      </c>
      <c r="I295" s="110">
        <v>900000</v>
      </c>
      <c r="J295" s="110">
        <v>214498.2</v>
      </c>
      <c r="K295" s="110">
        <v>214498.2</v>
      </c>
      <c r="L295" s="103" t="s">
        <v>325</v>
      </c>
      <c r="M295" s="99" t="s">
        <v>169</v>
      </c>
      <c r="N295" s="103" t="s">
        <v>205</v>
      </c>
    </row>
    <row r="296" spans="2:14" s="98" customFormat="1" ht="72.5">
      <c r="B296" s="99" t="s">
        <v>175</v>
      </c>
      <c r="C296" s="103" t="s">
        <v>198</v>
      </c>
      <c r="D296" s="103" t="s">
        <v>735</v>
      </c>
      <c r="E296" s="99" t="s">
        <v>200</v>
      </c>
      <c r="F296" s="99" t="s">
        <v>201</v>
      </c>
      <c r="G296" s="99" t="s">
        <v>188</v>
      </c>
      <c r="H296" s="99" t="s">
        <v>324</v>
      </c>
      <c r="I296" s="110">
        <v>0</v>
      </c>
      <c r="J296" s="110">
        <v>224726.99099999998</v>
      </c>
      <c r="K296" s="110">
        <v>224726.99099999998</v>
      </c>
      <c r="L296" s="103" t="s">
        <v>334</v>
      </c>
      <c r="M296" s="99" t="s">
        <v>169</v>
      </c>
      <c r="N296" s="103" t="s">
        <v>335</v>
      </c>
    </row>
    <row r="297" spans="2:14" s="98" customFormat="1" ht="43.5">
      <c r="B297" s="99" t="s">
        <v>176</v>
      </c>
      <c r="C297" s="103" t="s">
        <v>336</v>
      </c>
      <c r="D297" s="103" t="s">
        <v>441</v>
      </c>
      <c r="E297" s="99" t="s">
        <v>200</v>
      </c>
      <c r="F297" s="99" t="s">
        <v>201</v>
      </c>
      <c r="G297" s="99" t="s">
        <v>167</v>
      </c>
      <c r="H297" s="99" t="s">
        <v>434</v>
      </c>
      <c r="I297" s="110">
        <v>0</v>
      </c>
      <c r="J297" s="110">
        <v>237750.66299999997</v>
      </c>
      <c r="K297" s="110">
        <v>237750.66299999997</v>
      </c>
      <c r="L297" s="103" t="s">
        <v>440</v>
      </c>
      <c r="M297" s="99" t="s">
        <v>170</v>
      </c>
      <c r="N297" s="103" t="s">
        <v>438</v>
      </c>
    </row>
    <row r="298" spans="2:14" s="98" customFormat="1" ht="29">
      <c r="B298" s="99" t="s">
        <v>175</v>
      </c>
      <c r="C298" s="103" t="s">
        <v>215</v>
      </c>
      <c r="D298" s="103" t="s">
        <v>293</v>
      </c>
      <c r="E298" s="99" t="s">
        <v>200</v>
      </c>
      <c r="F298" s="99" t="s">
        <v>201</v>
      </c>
      <c r="G298" s="99" t="s">
        <v>167</v>
      </c>
      <c r="H298" s="99" t="s">
        <v>203</v>
      </c>
      <c r="I298" s="110">
        <v>0</v>
      </c>
      <c r="J298" s="110">
        <v>257357.6</v>
      </c>
      <c r="K298" s="110">
        <v>257357.6</v>
      </c>
      <c r="L298" s="103" t="s">
        <v>284</v>
      </c>
      <c r="M298" s="99" t="s">
        <v>169</v>
      </c>
      <c r="N298" s="103" t="s">
        <v>205</v>
      </c>
    </row>
    <row r="299" spans="2:14" s="98" customFormat="1" ht="58">
      <c r="B299" s="99" t="s">
        <v>175</v>
      </c>
      <c r="C299" s="103" t="s">
        <v>206</v>
      </c>
      <c r="D299" s="103" t="s">
        <v>736</v>
      </c>
      <c r="E299" s="99" t="s">
        <v>200</v>
      </c>
      <c r="F299" s="99" t="s">
        <v>201</v>
      </c>
      <c r="G299" s="99" t="s">
        <v>188</v>
      </c>
      <c r="H299" s="99" t="s">
        <v>203</v>
      </c>
      <c r="I299" s="110">
        <v>350000</v>
      </c>
      <c r="J299" s="110">
        <v>258860.9</v>
      </c>
      <c r="K299" s="110">
        <v>258860.9</v>
      </c>
      <c r="L299" s="103" t="s">
        <v>204</v>
      </c>
      <c r="M299" s="99" t="s">
        <v>169</v>
      </c>
      <c r="N299" s="103" t="s">
        <v>205</v>
      </c>
    </row>
    <row r="300" spans="2:14" s="98" customFormat="1" ht="29">
      <c r="B300" s="99" t="s">
        <v>175</v>
      </c>
      <c r="C300" s="103" t="s">
        <v>272</v>
      </c>
      <c r="D300" s="103" t="s">
        <v>294</v>
      </c>
      <c r="E300" s="99" t="s">
        <v>200</v>
      </c>
      <c r="F300" s="99" t="s">
        <v>201</v>
      </c>
      <c r="G300" s="99" t="s">
        <v>188</v>
      </c>
      <c r="H300" s="99" t="s">
        <v>203</v>
      </c>
      <c r="I300" s="110">
        <v>150000</v>
      </c>
      <c r="J300" s="110">
        <v>259265.7</v>
      </c>
      <c r="K300" s="110">
        <v>259265.7</v>
      </c>
      <c r="L300" s="103" t="s">
        <v>240</v>
      </c>
      <c r="M300" s="99" t="s">
        <v>169</v>
      </c>
      <c r="N300" s="103" t="s">
        <v>205</v>
      </c>
    </row>
    <row r="301" spans="2:14" s="98" customFormat="1" ht="72.5">
      <c r="B301" s="99" t="s">
        <v>175</v>
      </c>
      <c r="C301" s="103" t="s">
        <v>273</v>
      </c>
      <c r="D301" s="103" t="s">
        <v>737</v>
      </c>
      <c r="E301" s="99" t="s">
        <v>200</v>
      </c>
      <c r="F301" s="99" t="s">
        <v>201</v>
      </c>
      <c r="G301" s="99" t="s">
        <v>188</v>
      </c>
      <c r="H301" s="99" t="s">
        <v>324</v>
      </c>
      <c r="I301" s="110">
        <v>0</v>
      </c>
      <c r="J301" s="110">
        <v>262979.304</v>
      </c>
      <c r="K301" s="110">
        <v>262979.304</v>
      </c>
      <c r="L301" s="103" t="s">
        <v>334</v>
      </c>
      <c r="M301" s="99" t="s">
        <v>169</v>
      </c>
      <c r="N301" s="103" t="s">
        <v>335</v>
      </c>
    </row>
    <row r="302" spans="2:14" s="98" customFormat="1" ht="43.5">
      <c r="B302" s="99" t="s">
        <v>175</v>
      </c>
      <c r="C302" s="103" t="s">
        <v>228</v>
      </c>
      <c r="D302" s="103" t="s">
        <v>318</v>
      </c>
      <c r="E302" s="99" t="s">
        <v>200</v>
      </c>
      <c r="F302" s="99" t="s">
        <v>201</v>
      </c>
      <c r="G302" s="99" t="s">
        <v>167</v>
      </c>
      <c r="H302" s="99" t="s">
        <v>315</v>
      </c>
      <c r="I302" s="110">
        <v>0</v>
      </c>
      <c r="J302" s="110">
        <v>275893.8</v>
      </c>
      <c r="K302" s="110">
        <v>275893.8</v>
      </c>
      <c r="L302" s="103" t="s">
        <v>316</v>
      </c>
      <c r="M302" s="99" t="s">
        <v>169</v>
      </c>
      <c r="N302" s="103" t="s">
        <v>205</v>
      </c>
    </row>
    <row r="303" spans="2:14" s="98" customFormat="1" ht="29">
      <c r="B303" s="99" t="s">
        <v>175</v>
      </c>
      <c r="C303" s="103" t="s">
        <v>224</v>
      </c>
      <c r="D303" s="103" t="s">
        <v>395</v>
      </c>
      <c r="E303" s="99" t="s">
        <v>200</v>
      </c>
      <c r="F303" s="99" t="s">
        <v>201</v>
      </c>
      <c r="G303" s="99" t="s">
        <v>188</v>
      </c>
      <c r="H303" s="99" t="s">
        <v>386</v>
      </c>
      <c r="I303" s="110">
        <v>811950.9</v>
      </c>
      <c r="J303" s="110">
        <v>302876.77500000002</v>
      </c>
      <c r="K303" s="110">
        <v>302876.77500000002</v>
      </c>
      <c r="L303" s="103" t="s">
        <v>391</v>
      </c>
      <c r="M303" s="99" t="s">
        <v>169</v>
      </c>
      <c r="N303" s="103" t="s">
        <v>259</v>
      </c>
    </row>
    <row r="304" spans="2:14" s="98" customFormat="1" ht="29">
      <c r="B304" s="99" t="s">
        <v>175</v>
      </c>
      <c r="C304" s="103" t="s">
        <v>234</v>
      </c>
      <c r="D304" s="103" t="s">
        <v>395</v>
      </c>
      <c r="E304" s="99" t="s">
        <v>200</v>
      </c>
      <c r="F304" s="99" t="s">
        <v>201</v>
      </c>
      <c r="G304" s="99" t="s">
        <v>188</v>
      </c>
      <c r="H304" s="99" t="s">
        <v>386</v>
      </c>
      <c r="I304" s="110">
        <v>811950.9</v>
      </c>
      <c r="J304" s="110">
        <v>306086.40000000002</v>
      </c>
      <c r="K304" s="110">
        <v>306086.40000000002</v>
      </c>
      <c r="L304" s="103" t="s">
        <v>391</v>
      </c>
      <c r="M304" s="99" t="s">
        <v>169</v>
      </c>
      <c r="N304" s="103" t="s">
        <v>259</v>
      </c>
    </row>
    <row r="305" spans="2:14" s="98" customFormat="1" ht="72.5">
      <c r="B305" s="99" t="s">
        <v>175</v>
      </c>
      <c r="C305" s="103" t="s">
        <v>223</v>
      </c>
      <c r="D305" s="103" t="s">
        <v>738</v>
      </c>
      <c r="E305" s="99" t="s">
        <v>200</v>
      </c>
      <c r="F305" s="99" t="s">
        <v>201</v>
      </c>
      <c r="G305" s="99" t="s">
        <v>188</v>
      </c>
      <c r="H305" s="99" t="s">
        <v>324</v>
      </c>
      <c r="I305" s="110">
        <v>0</v>
      </c>
      <c r="J305" s="110">
        <v>316308.58650000003</v>
      </c>
      <c r="K305" s="110">
        <v>316308.58650000003</v>
      </c>
      <c r="L305" s="103" t="s">
        <v>334</v>
      </c>
      <c r="M305" s="99" t="s">
        <v>169</v>
      </c>
      <c r="N305" s="103" t="s">
        <v>335</v>
      </c>
    </row>
    <row r="306" spans="2:14" s="98" customFormat="1" ht="43.5">
      <c r="B306" s="99" t="s">
        <v>175</v>
      </c>
      <c r="C306" s="103" t="s">
        <v>258</v>
      </c>
      <c r="D306" s="103" t="s">
        <v>739</v>
      </c>
      <c r="E306" s="99" t="s">
        <v>200</v>
      </c>
      <c r="F306" s="99" t="s">
        <v>201</v>
      </c>
      <c r="G306" s="99" t="s">
        <v>167</v>
      </c>
      <c r="H306" s="99" t="s">
        <v>324</v>
      </c>
      <c r="I306" s="110">
        <v>0</v>
      </c>
      <c r="J306" s="110">
        <v>327719.71200000006</v>
      </c>
      <c r="K306" s="110">
        <v>327719.71200000006</v>
      </c>
      <c r="L306" s="103" t="s">
        <v>334</v>
      </c>
      <c r="M306" s="99" t="s">
        <v>169</v>
      </c>
      <c r="N306" s="103" t="s">
        <v>335</v>
      </c>
    </row>
    <row r="307" spans="2:14" s="98" customFormat="1" ht="43.5">
      <c r="B307" s="99" t="s">
        <v>175</v>
      </c>
      <c r="C307" s="103" t="s">
        <v>224</v>
      </c>
      <c r="D307" s="103" t="s">
        <v>740</v>
      </c>
      <c r="E307" s="99" t="s">
        <v>200</v>
      </c>
      <c r="F307" s="99" t="s">
        <v>201</v>
      </c>
      <c r="G307" s="99" t="s">
        <v>188</v>
      </c>
      <c r="H307" s="99" t="s">
        <v>434</v>
      </c>
      <c r="I307" s="110">
        <v>225000</v>
      </c>
      <c r="J307" s="110">
        <v>334364.40000000002</v>
      </c>
      <c r="K307" s="110">
        <v>334364.40000000002</v>
      </c>
      <c r="L307" s="103" t="s">
        <v>437</v>
      </c>
      <c r="M307" s="99" t="s">
        <v>169</v>
      </c>
      <c r="N307" s="103" t="s">
        <v>205</v>
      </c>
    </row>
    <row r="308" spans="2:14" s="98" customFormat="1" ht="43.5">
      <c r="B308" s="99" t="s">
        <v>175</v>
      </c>
      <c r="C308" s="103" t="s">
        <v>172</v>
      </c>
      <c r="D308" s="103" t="s">
        <v>297</v>
      </c>
      <c r="E308" s="99" t="s">
        <v>200</v>
      </c>
      <c r="F308" s="99" t="s">
        <v>201</v>
      </c>
      <c r="G308" s="99" t="s">
        <v>167</v>
      </c>
      <c r="H308" s="99" t="s">
        <v>203</v>
      </c>
      <c r="I308" s="110">
        <v>0</v>
      </c>
      <c r="J308" s="110">
        <v>400000</v>
      </c>
      <c r="K308" s="110">
        <v>400000</v>
      </c>
      <c r="L308" s="103" t="s">
        <v>265</v>
      </c>
      <c r="M308" s="99" t="s">
        <v>169</v>
      </c>
      <c r="N308" s="103" t="s">
        <v>298</v>
      </c>
    </row>
    <row r="309" spans="2:14" s="98" customFormat="1" ht="43.5">
      <c r="B309" s="99" t="s">
        <v>175</v>
      </c>
      <c r="C309" s="103" t="s">
        <v>172</v>
      </c>
      <c r="D309" s="103" t="s">
        <v>741</v>
      </c>
      <c r="E309" s="99" t="s">
        <v>200</v>
      </c>
      <c r="F309" s="99" t="s">
        <v>201</v>
      </c>
      <c r="G309" s="99" t="s">
        <v>167</v>
      </c>
      <c r="H309" s="99" t="s">
        <v>386</v>
      </c>
      <c r="I309" s="110">
        <v>400000</v>
      </c>
      <c r="J309" s="110">
        <v>400000</v>
      </c>
      <c r="K309" s="110">
        <v>400000</v>
      </c>
      <c r="L309" s="103" t="s">
        <v>391</v>
      </c>
      <c r="M309" s="99" t="s">
        <v>169</v>
      </c>
      <c r="N309" s="103" t="s">
        <v>298</v>
      </c>
    </row>
    <row r="310" spans="2:14" s="98" customFormat="1" ht="43.5">
      <c r="B310" s="99" t="s">
        <v>175</v>
      </c>
      <c r="C310" s="103" t="s">
        <v>224</v>
      </c>
      <c r="D310" s="103" t="s">
        <v>742</v>
      </c>
      <c r="E310" s="99" t="s">
        <v>200</v>
      </c>
      <c r="F310" s="99" t="s">
        <v>201</v>
      </c>
      <c r="G310" s="99" t="s">
        <v>188</v>
      </c>
      <c r="H310" s="99" t="s">
        <v>386</v>
      </c>
      <c r="I310" s="110">
        <v>1150000</v>
      </c>
      <c r="J310" s="110">
        <v>400000</v>
      </c>
      <c r="K310" s="110">
        <v>400000</v>
      </c>
      <c r="L310" s="103" t="s">
        <v>391</v>
      </c>
      <c r="M310" s="99" t="s">
        <v>169</v>
      </c>
      <c r="N310" s="103" t="s">
        <v>397</v>
      </c>
    </row>
    <row r="311" spans="2:14" s="98" customFormat="1" ht="58">
      <c r="B311" s="99" t="s">
        <v>175</v>
      </c>
      <c r="C311" s="103" t="s">
        <v>224</v>
      </c>
      <c r="D311" s="103" t="s">
        <v>743</v>
      </c>
      <c r="E311" s="99" t="s">
        <v>200</v>
      </c>
      <c r="F311" s="99" t="s">
        <v>201</v>
      </c>
      <c r="G311" s="99" t="s">
        <v>188</v>
      </c>
      <c r="H311" s="99" t="s">
        <v>434</v>
      </c>
      <c r="I311" s="110">
        <v>300000</v>
      </c>
      <c r="J311" s="110">
        <v>420198.3</v>
      </c>
      <c r="K311" s="110">
        <v>420198.3</v>
      </c>
      <c r="L311" s="103" t="s">
        <v>437</v>
      </c>
      <c r="M311" s="99" t="s">
        <v>169</v>
      </c>
      <c r="N311" s="103" t="s">
        <v>205</v>
      </c>
    </row>
    <row r="312" spans="2:14" s="98" customFormat="1" ht="29">
      <c r="B312" s="99" t="s">
        <v>176</v>
      </c>
      <c r="C312" s="103" t="s">
        <v>172</v>
      </c>
      <c r="D312" s="103" t="s">
        <v>319</v>
      </c>
      <c r="E312" s="99" t="s">
        <v>200</v>
      </c>
      <c r="F312" s="99" t="s">
        <v>201</v>
      </c>
      <c r="G312" s="99" t="s">
        <v>167</v>
      </c>
      <c r="H312" s="99" t="s">
        <v>315</v>
      </c>
      <c r="I312" s="110">
        <v>0</v>
      </c>
      <c r="J312" s="110">
        <v>500000</v>
      </c>
      <c r="K312" s="110">
        <v>500000</v>
      </c>
      <c r="L312" s="103" t="s">
        <v>316</v>
      </c>
      <c r="M312" s="99" t="s">
        <v>169</v>
      </c>
      <c r="N312" s="103" t="s">
        <v>307</v>
      </c>
    </row>
    <row r="313" spans="2:14" s="98" customFormat="1" ht="43.5">
      <c r="B313" s="99" t="s">
        <v>175</v>
      </c>
      <c r="C313" s="103" t="s">
        <v>234</v>
      </c>
      <c r="D313" s="103" t="s">
        <v>455</v>
      </c>
      <c r="E313" s="99" t="s">
        <v>200</v>
      </c>
      <c r="F313" s="99" t="s">
        <v>201</v>
      </c>
      <c r="G313" s="99" t="s">
        <v>188</v>
      </c>
      <c r="H313" s="99" t="s">
        <v>434</v>
      </c>
      <c r="I313" s="110">
        <v>1200000</v>
      </c>
      <c r="J313" s="110">
        <v>583491.6</v>
      </c>
      <c r="K313" s="110">
        <v>583491.6</v>
      </c>
      <c r="L313" s="103" t="s">
        <v>444</v>
      </c>
      <c r="M313" s="99" t="s">
        <v>169</v>
      </c>
      <c r="N313" s="103" t="s">
        <v>205</v>
      </c>
    </row>
    <row r="314" spans="2:14" s="98" customFormat="1" ht="43.5">
      <c r="B314" s="99" t="s">
        <v>175</v>
      </c>
      <c r="C314" s="103" t="s">
        <v>212</v>
      </c>
      <c r="D314" s="103" t="s">
        <v>744</v>
      </c>
      <c r="E314" s="99" t="s">
        <v>200</v>
      </c>
      <c r="F314" s="99" t="s">
        <v>201</v>
      </c>
      <c r="G314" s="99" t="s">
        <v>167</v>
      </c>
      <c r="H314" s="99" t="s">
        <v>342</v>
      </c>
      <c r="I314" s="110">
        <v>8000000</v>
      </c>
      <c r="J314" s="110">
        <v>593268.80000000005</v>
      </c>
      <c r="K314" s="110">
        <v>593268.80000000005</v>
      </c>
      <c r="L314" s="103" t="s">
        <v>347</v>
      </c>
      <c r="M314" s="99" t="s">
        <v>169</v>
      </c>
      <c r="N314" s="103" t="s">
        <v>205</v>
      </c>
    </row>
    <row r="315" spans="2:14" s="98" customFormat="1" ht="43.5">
      <c r="B315" s="99" t="s">
        <v>175</v>
      </c>
      <c r="C315" s="103" t="s">
        <v>263</v>
      </c>
      <c r="D315" s="103" t="s">
        <v>457</v>
      </c>
      <c r="E315" s="99" t="s">
        <v>200</v>
      </c>
      <c r="F315" s="99" t="s">
        <v>201</v>
      </c>
      <c r="G315" s="99" t="s">
        <v>188</v>
      </c>
      <c r="H315" s="99" t="s">
        <v>434</v>
      </c>
      <c r="I315" s="110">
        <v>0</v>
      </c>
      <c r="J315" s="110">
        <v>728665.8</v>
      </c>
      <c r="K315" s="110">
        <v>728665.8</v>
      </c>
      <c r="L315" s="103" t="s">
        <v>458</v>
      </c>
      <c r="M315" s="99" t="s">
        <v>169</v>
      </c>
      <c r="N315" s="103" t="s">
        <v>205</v>
      </c>
    </row>
    <row r="316" spans="2:14" s="98" customFormat="1" ht="58">
      <c r="B316" s="99" t="s">
        <v>175</v>
      </c>
      <c r="C316" s="103" t="s">
        <v>172</v>
      </c>
      <c r="D316" s="103" t="s">
        <v>398</v>
      </c>
      <c r="E316" s="99" t="s">
        <v>200</v>
      </c>
      <c r="F316" s="99" t="s">
        <v>201</v>
      </c>
      <c r="G316" s="99" t="s">
        <v>167</v>
      </c>
      <c r="H316" s="99" t="s">
        <v>386</v>
      </c>
      <c r="I316" s="110">
        <v>750000</v>
      </c>
      <c r="J316" s="110">
        <v>750000</v>
      </c>
      <c r="K316" s="110">
        <v>750000</v>
      </c>
      <c r="L316" s="103" t="s">
        <v>399</v>
      </c>
      <c r="M316" s="99" t="s">
        <v>169</v>
      </c>
      <c r="N316" s="103" t="s">
        <v>397</v>
      </c>
    </row>
    <row r="317" spans="2:14" s="98" customFormat="1" ht="29">
      <c r="B317" s="99" t="s">
        <v>175</v>
      </c>
      <c r="C317" s="103" t="s">
        <v>257</v>
      </c>
      <c r="D317" s="103" t="s">
        <v>320</v>
      </c>
      <c r="E317" s="99" t="s">
        <v>200</v>
      </c>
      <c r="F317" s="99" t="s">
        <v>201</v>
      </c>
      <c r="G317" s="99" t="s">
        <v>167</v>
      </c>
      <c r="H317" s="99" t="s">
        <v>315</v>
      </c>
      <c r="I317" s="110">
        <v>0</v>
      </c>
      <c r="J317" s="110">
        <v>809624.4</v>
      </c>
      <c r="K317" s="110">
        <v>809624.4</v>
      </c>
      <c r="L317" s="103" t="s">
        <v>316</v>
      </c>
      <c r="M317" s="99" t="s">
        <v>169</v>
      </c>
      <c r="N317" s="103" t="s">
        <v>205</v>
      </c>
    </row>
    <row r="318" spans="2:14" s="98" customFormat="1" ht="43.5">
      <c r="B318" s="99" t="s">
        <v>175</v>
      </c>
      <c r="C318" s="103" t="s">
        <v>172</v>
      </c>
      <c r="D318" s="103" t="s">
        <v>745</v>
      </c>
      <c r="E318" s="99" t="s">
        <v>200</v>
      </c>
      <c r="F318" s="99" t="s">
        <v>201</v>
      </c>
      <c r="G318" s="99" t="s">
        <v>167</v>
      </c>
      <c r="H318" s="99" t="s">
        <v>386</v>
      </c>
      <c r="I318" s="110">
        <v>0</v>
      </c>
      <c r="J318" s="110">
        <v>850000</v>
      </c>
      <c r="K318" s="110">
        <v>850000</v>
      </c>
      <c r="L318" s="103" t="s">
        <v>391</v>
      </c>
      <c r="M318" s="99" t="s">
        <v>169</v>
      </c>
      <c r="N318" s="103" t="s">
        <v>400</v>
      </c>
    </row>
    <row r="319" spans="2:14" s="98" customFormat="1" ht="43.5">
      <c r="B319" s="99" t="s">
        <v>175</v>
      </c>
      <c r="C319" s="103" t="s">
        <v>172</v>
      </c>
      <c r="D319" s="103" t="s">
        <v>412</v>
      </c>
      <c r="E319" s="99" t="s">
        <v>200</v>
      </c>
      <c r="F319" s="99" t="s">
        <v>201</v>
      </c>
      <c r="G319" s="99" t="s">
        <v>167</v>
      </c>
      <c r="H319" s="99" t="s">
        <v>410</v>
      </c>
      <c r="I319" s="110">
        <v>1162503.8700000001</v>
      </c>
      <c r="J319" s="110">
        <v>1087807.5186000001</v>
      </c>
      <c r="K319" s="110">
        <v>1087807.5186000001</v>
      </c>
      <c r="L319" s="103" t="s">
        <v>413</v>
      </c>
      <c r="M319" s="99" t="s">
        <v>169</v>
      </c>
      <c r="N319" s="103" t="s">
        <v>414</v>
      </c>
    </row>
    <row r="320" spans="2:14" s="98" customFormat="1" ht="58">
      <c r="B320" s="99" t="s">
        <v>175</v>
      </c>
      <c r="C320" s="103" t="s">
        <v>257</v>
      </c>
      <c r="D320" s="103" t="s">
        <v>299</v>
      </c>
      <c r="E320" s="99" t="s">
        <v>200</v>
      </c>
      <c r="F320" s="99" t="s">
        <v>201</v>
      </c>
      <c r="G320" s="99" t="s">
        <v>188</v>
      </c>
      <c r="H320" s="99" t="s">
        <v>203</v>
      </c>
      <c r="I320" s="110">
        <v>0</v>
      </c>
      <c r="J320" s="110">
        <v>1820000</v>
      </c>
      <c r="K320" s="110">
        <v>1820000</v>
      </c>
      <c r="L320" s="103" t="s">
        <v>284</v>
      </c>
      <c r="M320" s="99" t="s">
        <v>169</v>
      </c>
      <c r="N320" s="103" t="s">
        <v>205</v>
      </c>
    </row>
    <row r="321" spans="2:14" s="98" customFormat="1" ht="58">
      <c r="B321" s="99" t="s">
        <v>175</v>
      </c>
      <c r="C321" s="103" t="s">
        <v>257</v>
      </c>
      <c r="D321" s="103" t="s">
        <v>353</v>
      </c>
      <c r="E321" s="99" t="s">
        <v>200</v>
      </c>
      <c r="F321" s="99" t="s">
        <v>201</v>
      </c>
      <c r="G321" s="99" t="s">
        <v>166</v>
      </c>
      <c r="H321" s="99" t="s">
        <v>342</v>
      </c>
      <c r="I321" s="110">
        <v>0</v>
      </c>
      <c r="J321" s="110">
        <v>2333035</v>
      </c>
      <c r="K321" s="110">
        <v>2333035</v>
      </c>
      <c r="L321" s="103" t="s">
        <v>354</v>
      </c>
      <c r="M321" s="99" t="s">
        <v>344</v>
      </c>
      <c r="N321" s="103" t="s">
        <v>205</v>
      </c>
    </row>
    <row r="322" spans="2:14" s="98" customFormat="1" ht="58">
      <c r="B322" s="99" t="s">
        <v>175</v>
      </c>
      <c r="C322" s="103" t="s">
        <v>257</v>
      </c>
      <c r="D322" s="103" t="s">
        <v>355</v>
      </c>
      <c r="E322" s="99" t="s">
        <v>200</v>
      </c>
      <c r="F322" s="99" t="s">
        <v>201</v>
      </c>
      <c r="G322" s="99" t="s">
        <v>166</v>
      </c>
      <c r="H322" s="99" t="s">
        <v>342</v>
      </c>
      <c r="I322" s="110">
        <v>0</v>
      </c>
      <c r="J322" s="110">
        <v>2629613.5</v>
      </c>
      <c r="K322" s="110">
        <v>2629613.5</v>
      </c>
      <c r="L322" s="103" t="s">
        <v>354</v>
      </c>
      <c r="M322" s="99" t="s">
        <v>344</v>
      </c>
      <c r="N322" s="103" t="s">
        <v>205</v>
      </c>
    </row>
    <row r="323" spans="2:14" s="98" customFormat="1" ht="58">
      <c r="B323" s="99" t="s">
        <v>175</v>
      </c>
      <c r="C323" s="103" t="s">
        <v>172</v>
      </c>
      <c r="D323" s="103" t="s">
        <v>746</v>
      </c>
      <c r="E323" s="99" t="s">
        <v>200</v>
      </c>
      <c r="F323" s="99" t="s">
        <v>201</v>
      </c>
      <c r="G323" s="99" t="s">
        <v>167</v>
      </c>
      <c r="H323" s="99" t="s">
        <v>410</v>
      </c>
      <c r="I323" s="110">
        <v>0</v>
      </c>
      <c r="J323" s="110">
        <v>3516983.3886000002</v>
      </c>
      <c r="K323" s="110">
        <v>3516983.3886000002</v>
      </c>
      <c r="L323" s="103" t="s">
        <v>413</v>
      </c>
      <c r="M323" s="99" t="s">
        <v>169</v>
      </c>
      <c r="N323" s="103" t="s">
        <v>335</v>
      </c>
    </row>
    <row r="324" spans="2:14" s="98" customFormat="1" ht="43.5">
      <c r="B324" s="99" t="s">
        <v>175</v>
      </c>
      <c r="C324" s="103" t="s">
        <v>273</v>
      </c>
      <c r="D324" s="103" t="s">
        <v>358</v>
      </c>
      <c r="E324" s="99" t="s">
        <v>200</v>
      </c>
      <c r="F324" s="99" t="s">
        <v>201</v>
      </c>
      <c r="G324" s="99" t="s">
        <v>188</v>
      </c>
      <c r="H324" s="99" t="s">
        <v>359</v>
      </c>
      <c r="I324" s="110">
        <v>-387953</v>
      </c>
      <c r="J324" s="110">
        <v>-109901</v>
      </c>
      <c r="K324" s="110">
        <v>-109901</v>
      </c>
      <c r="L324" s="103" t="s">
        <v>360</v>
      </c>
      <c r="M324" s="99"/>
      <c r="N324" s="103" t="s">
        <v>1187</v>
      </c>
    </row>
    <row r="325" spans="2:14" s="98" customFormat="1" ht="43.5">
      <c r="B325" s="99" t="s">
        <v>175</v>
      </c>
      <c r="C325" s="103" t="s">
        <v>273</v>
      </c>
      <c r="D325" s="103" t="s">
        <v>362</v>
      </c>
      <c r="E325" s="99" t="s">
        <v>200</v>
      </c>
      <c r="F325" s="99" t="s">
        <v>201</v>
      </c>
      <c r="G325" s="99" t="s">
        <v>188</v>
      </c>
      <c r="H325" s="99" t="s">
        <v>359</v>
      </c>
      <c r="I325" s="110">
        <v>0</v>
      </c>
      <c r="J325" s="110">
        <v>4604</v>
      </c>
      <c r="K325" s="110">
        <v>4604</v>
      </c>
      <c r="L325" s="103" t="s">
        <v>360</v>
      </c>
      <c r="M325" s="99"/>
      <c r="N325" s="103" t="s">
        <v>1187</v>
      </c>
    </row>
    <row r="326" spans="2:14" s="98" customFormat="1" ht="43.5">
      <c r="B326" s="99" t="s">
        <v>175</v>
      </c>
      <c r="C326" s="103" t="s">
        <v>273</v>
      </c>
      <c r="D326" s="103" t="s">
        <v>363</v>
      </c>
      <c r="E326" s="99" t="s">
        <v>200</v>
      </c>
      <c r="F326" s="99" t="s">
        <v>201</v>
      </c>
      <c r="G326" s="99" t="s">
        <v>188</v>
      </c>
      <c r="H326" s="99" t="s">
        <v>359</v>
      </c>
      <c r="I326" s="110">
        <v>0</v>
      </c>
      <c r="J326" s="110">
        <v>6522</v>
      </c>
      <c r="K326" s="110">
        <v>6522</v>
      </c>
      <c r="L326" s="103" t="s">
        <v>360</v>
      </c>
      <c r="M326" s="99"/>
      <c r="N326" s="103" t="s">
        <v>1187</v>
      </c>
    </row>
    <row r="327" spans="2:14" s="98" customFormat="1" ht="58">
      <c r="B327" s="99" t="s">
        <v>175</v>
      </c>
      <c r="C327" s="103" t="s">
        <v>273</v>
      </c>
      <c r="D327" s="103" t="s">
        <v>364</v>
      </c>
      <c r="E327" s="99" t="s">
        <v>200</v>
      </c>
      <c r="F327" s="99" t="s">
        <v>201</v>
      </c>
      <c r="G327" s="99" t="s">
        <v>188</v>
      </c>
      <c r="H327" s="99" t="s">
        <v>359</v>
      </c>
      <c r="I327" s="110">
        <v>-216092</v>
      </c>
      <c r="J327" s="110">
        <v>6522</v>
      </c>
      <c r="K327" s="110">
        <v>6522</v>
      </c>
      <c r="L327" s="103">
        <v>41010</v>
      </c>
      <c r="M327" s="99"/>
      <c r="N327" s="103" t="s">
        <v>1187</v>
      </c>
    </row>
    <row r="328" spans="2:14" s="98" customFormat="1" ht="72.5">
      <c r="B328" s="99" t="s">
        <v>175</v>
      </c>
      <c r="C328" s="103" t="s">
        <v>217</v>
      </c>
      <c r="D328" s="103" t="s">
        <v>381</v>
      </c>
      <c r="E328" s="99" t="s">
        <v>200</v>
      </c>
      <c r="F328" s="99" t="s">
        <v>201</v>
      </c>
      <c r="G328" s="99" t="s">
        <v>188</v>
      </c>
      <c r="H328" s="99" t="s">
        <v>374</v>
      </c>
      <c r="I328" s="110">
        <v>0</v>
      </c>
      <c r="J328" s="110">
        <v>83399.88</v>
      </c>
      <c r="K328" s="110">
        <v>83399.88</v>
      </c>
      <c r="L328" s="103" t="s">
        <v>375</v>
      </c>
      <c r="M328" s="99"/>
      <c r="N328" s="103" t="s">
        <v>1188</v>
      </c>
    </row>
    <row r="329" spans="2:14" s="98" customFormat="1" ht="58">
      <c r="B329" s="99" t="s">
        <v>175</v>
      </c>
      <c r="C329" s="103" t="s">
        <v>238</v>
      </c>
      <c r="D329" s="103" t="s">
        <v>280</v>
      </c>
      <c r="E329" s="99" t="s">
        <v>200</v>
      </c>
      <c r="F329" s="99" t="s">
        <v>201</v>
      </c>
      <c r="G329" s="99" t="s">
        <v>188</v>
      </c>
      <c r="H329" s="99" t="s">
        <v>203</v>
      </c>
      <c r="I329" s="110">
        <v>0</v>
      </c>
      <c r="J329" s="110">
        <v>124470.18</v>
      </c>
      <c r="K329" s="110">
        <v>124470.18</v>
      </c>
      <c r="L329" s="103" t="s">
        <v>281</v>
      </c>
      <c r="M329" s="99"/>
      <c r="N329" s="103" t="s">
        <v>1189</v>
      </c>
    </row>
    <row r="330" spans="2:14" s="98" customFormat="1" ht="87">
      <c r="B330" s="99" t="s">
        <v>175</v>
      </c>
      <c r="C330" s="103" t="s">
        <v>273</v>
      </c>
      <c r="D330" s="103" t="s">
        <v>371</v>
      </c>
      <c r="E330" s="99" t="s">
        <v>200</v>
      </c>
      <c r="F330" s="99" t="s">
        <v>201</v>
      </c>
      <c r="G330" s="99" t="s">
        <v>188</v>
      </c>
      <c r="H330" s="99" t="s">
        <v>359</v>
      </c>
      <c r="I330" s="110">
        <v>0</v>
      </c>
      <c r="J330" s="110">
        <v>126763.32</v>
      </c>
      <c r="K330" s="110">
        <v>126763.32</v>
      </c>
      <c r="L330" s="103">
        <v>41081</v>
      </c>
      <c r="M330" s="99"/>
      <c r="N330" s="103" t="s">
        <v>1190</v>
      </c>
    </row>
    <row r="331" spans="2:14" s="98" customFormat="1" ht="58">
      <c r="B331" s="99" t="s">
        <v>175</v>
      </c>
      <c r="C331" s="103" t="s">
        <v>238</v>
      </c>
      <c r="D331" s="103" t="s">
        <v>392</v>
      </c>
      <c r="E331" s="99" t="s">
        <v>200</v>
      </c>
      <c r="F331" s="99" t="s">
        <v>201</v>
      </c>
      <c r="G331" s="99" t="s">
        <v>188</v>
      </c>
      <c r="H331" s="99" t="s">
        <v>386</v>
      </c>
      <c r="I331" s="110">
        <v>0</v>
      </c>
      <c r="J331" s="110">
        <v>127858</v>
      </c>
      <c r="K331" s="110">
        <v>127858</v>
      </c>
      <c r="L331" s="103">
        <v>74010</v>
      </c>
      <c r="M331" s="99"/>
      <c r="N331" s="103" t="s">
        <v>1189</v>
      </c>
    </row>
    <row r="332" spans="2:14" s="98" customFormat="1" ht="29">
      <c r="B332" s="99" t="s">
        <v>175</v>
      </c>
      <c r="C332" s="103" t="s">
        <v>238</v>
      </c>
      <c r="D332" s="103" t="s">
        <v>372</v>
      </c>
      <c r="E332" s="99" t="s">
        <v>200</v>
      </c>
      <c r="F332" s="99" t="s">
        <v>201</v>
      </c>
      <c r="G332" s="99" t="s">
        <v>167</v>
      </c>
      <c r="H332" s="99" t="s">
        <v>359</v>
      </c>
      <c r="I332" s="110">
        <v>0</v>
      </c>
      <c r="J332" s="110">
        <v>187857.09</v>
      </c>
      <c r="K332" s="110">
        <v>187857.09</v>
      </c>
      <c r="L332" s="103">
        <v>41010</v>
      </c>
      <c r="M332" s="99"/>
      <c r="N332" s="103" t="s">
        <v>1187</v>
      </c>
    </row>
    <row r="333" spans="2:14" s="98" customFormat="1" ht="58">
      <c r="B333" s="99" t="s">
        <v>175</v>
      </c>
      <c r="C333" s="103" t="s">
        <v>272</v>
      </c>
      <c r="D333" s="103" t="s">
        <v>290</v>
      </c>
      <c r="E333" s="99" t="s">
        <v>200</v>
      </c>
      <c r="F333" s="99" t="s">
        <v>201</v>
      </c>
      <c r="G333" s="99" t="s">
        <v>188</v>
      </c>
      <c r="H333" s="99" t="s">
        <v>203</v>
      </c>
      <c r="I333" s="110">
        <v>0</v>
      </c>
      <c r="J333" s="110">
        <v>200673.63</v>
      </c>
      <c r="K333" s="110">
        <v>200673.63</v>
      </c>
      <c r="L333" s="103" t="s">
        <v>240</v>
      </c>
      <c r="M333" s="99"/>
      <c r="N333" s="103" t="s">
        <v>1191</v>
      </c>
    </row>
    <row r="334" spans="2:14" s="98" customFormat="1" ht="43.5">
      <c r="B334" s="99" t="s">
        <v>175</v>
      </c>
      <c r="C334" s="103" t="s">
        <v>206</v>
      </c>
      <c r="D334" s="103" t="s">
        <v>451</v>
      </c>
      <c r="E334" s="99" t="s">
        <v>200</v>
      </c>
      <c r="F334" s="99" t="s">
        <v>201</v>
      </c>
      <c r="G334" s="99" t="s">
        <v>188</v>
      </c>
      <c r="H334" s="99" t="s">
        <v>434</v>
      </c>
      <c r="I334" s="110">
        <v>0</v>
      </c>
      <c r="J334" s="110">
        <v>211838.73</v>
      </c>
      <c r="K334" s="110">
        <v>211838.73</v>
      </c>
      <c r="L334" s="103" t="s">
        <v>444</v>
      </c>
      <c r="M334" s="99"/>
      <c r="N334" s="103" t="s">
        <v>1192</v>
      </c>
    </row>
    <row r="335" spans="2:14" s="98" customFormat="1" ht="58">
      <c r="B335" s="99" t="s">
        <v>175</v>
      </c>
      <c r="C335" s="103" t="s">
        <v>257</v>
      </c>
      <c r="D335" s="103" t="s">
        <v>408</v>
      </c>
      <c r="E335" s="99" t="s">
        <v>200</v>
      </c>
      <c r="F335" s="99" t="s">
        <v>201</v>
      </c>
      <c r="G335" s="99" t="s">
        <v>188</v>
      </c>
      <c r="H335" s="99" t="s">
        <v>401</v>
      </c>
      <c r="I335" s="110">
        <v>0</v>
      </c>
      <c r="J335" s="110">
        <v>271802.87</v>
      </c>
      <c r="K335" s="110">
        <v>271802.87</v>
      </c>
      <c r="L335" s="103">
        <v>43040</v>
      </c>
      <c r="M335" s="99"/>
      <c r="N335" s="103" t="s">
        <v>1189</v>
      </c>
    </row>
    <row r="336" spans="2:14" s="98" customFormat="1" ht="58">
      <c r="B336" s="99" t="s">
        <v>172</v>
      </c>
      <c r="C336" s="103" t="s">
        <v>206</v>
      </c>
      <c r="D336" s="103" t="s">
        <v>295</v>
      </c>
      <c r="E336" s="99" t="s">
        <v>200</v>
      </c>
      <c r="F336" s="99" t="s">
        <v>201</v>
      </c>
      <c r="G336" s="99" t="s">
        <v>188</v>
      </c>
      <c r="H336" s="99" t="s">
        <v>203</v>
      </c>
      <c r="I336" s="110">
        <v>0</v>
      </c>
      <c r="J336" s="110">
        <v>291344.09000000003</v>
      </c>
      <c r="K336" s="110">
        <v>291344.09000000003</v>
      </c>
      <c r="L336" s="103" t="s">
        <v>240</v>
      </c>
      <c r="M336" s="99"/>
      <c r="N336" s="103" t="s">
        <v>1191</v>
      </c>
    </row>
    <row r="337" spans="2:14" s="98" customFormat="1" ht="43.5">
      <c r="B337" s="99" t="s">
        <v>175</v>
      </c>
      <c r="C337" s="103" t="s">
        <v>263</v>
      </c>
      <c r="D337" s="103" t="s">
        <v>296</v>
      </c>
      <c r="E337" s="99" t="s">
        <v>200</v>
      </c>
      <c r="F337" s="99" t="s">
        <v>201</v>
      </c>
      <c r="G337" s="99" t="s">
        <v>188</v>
      </c>
      <c r="H337" s="99" t="s">
        <v>203</v>
      </c>
      <c r="I337" s="110">
        <v>0</v>
      </c>
      <c r="J337" s="110">
        <v>293903.65000000002</v>
      </c>
      <c r="K337" s="110">
        <v>293903.65000000002</v>
      </c>
      <c r="L337" s="103" t="s">
        <v>240</v>
      </c>
      <c r="M337" s="99"/>
      <c r="N337" s="103" t="s">
        <v>1191</v>
      </c>
    </row>
    <row r="338" spans="2:14" s="98" customFormat="1" ht="43.5">
      <c r="B338" s="99" t="s">
        <v>175</v>
      </c>
      <c r="C338" s="103" t="s">
        <v>224</v>
      </c>
      <c r="D338" s="103" t="s">
        <v>452</v>
      </c>
      <c r="E338" s="99" t="s">
        <v>200</v>
      </c>
      <c r="F338" s="99" t="s">
        <v>201</v>
      </c>
      <c r="G338" s="99" t="s">
        <v>188</v>
      </c>
      <c r="H338" s="99" t="s">
        <v>434</v>
      </c>
      <c r="I338" s="110">
        <v>0</v>
      </c>
      <c r="J338" s="110">
        <v>313708.51</v>
      </c>
      <c r="K338" s="110">
        <v>313708.51</v>
      </c>
      <c r="L338" s="103" t="s">
        <v>444</v>
      </c>
      <c r="M338" s="99"/>
      <c r="N338" s="103" t="s">
        <v>1192</v>
      </c>
    </row>
    <row r="339" spans="2:14" s="98" customFormat="1" ht="43.5">
      <c r="B339" s="99" t="s">
        <v>175</v>
      </c>
      <c r="C339" s="103" t="s">
        <v>257</v>
      </c>
      <c r="D339" s="103" t="s">
        <v>349</v>
      </c>
      <c r="E339" s="99" t="s">
        <v>200</v>
      </c>
      <c r="F339" s="99" t="s">
        <v>201</v>
      </c>
      <c r="G339" s="99" t="s">
        <v>166</v>
      </c>
      <c r="H339" s="99" t="s">
        <v>342</v>
      </c>
      <c r="I339" s="110">
        <v>0</v>
      </c>
      <c r="J339" s="110">
        <v>333027</v>
      </c>
      <c r="K339" s="110">
        <v>333027</v>
      </c>
      <c r="L339" s="103" t="s">
        <v>350</v>
      </c>
      <c r="M339" s="99"/>
      <c r="N339" s="103" t="s">
        <v>1187</v>
      </c>
    </row>
    <row r="340" spans="2:14" s="100" customFormat="1" ht="58">
      <c r="B340" s="102" t="s">
        <v>175</v>
      </c>
      <c r="C340" s="101" t="s">
        <v>272</v>
      </c>
      <c r="D340" s="101" t="s">
        <v>396</v>
      </c>
      <c r="E340" s="102" t="s">
        <v>200</v>
      </c>
      <c r="F340" s="102" t="s">
        <v>201</v>
      </c>
      <c r="G340" s="102" t="s">
        <v>188</v>
      </c>
      <c r="H340" s="102" t="s">
        <v>386</v>
      </c>
      <c r="I340" s="109">
        <v>0</v>
      </c>
      <c r="J340" s="109">
        <v>377313</v>
      </c>
      <c r="K340" s="109">
        <v>377313</v>
      </c>
      <c r="L340" s="101">
        <v>74010</v>
      </c>
      <c r="M340" s="102"/>
      <c r="N340" s="101" t="s">
        <v>1189</v>
      </c>
    </row>
    <row r="341" spans="2:14" s="100" customFormat="1" ht="43.5">
      <c r="B341" s="102" t="s">
        <v>175</v>
      </c>
      <c r="C341" s="101" t="s">
        <v>238</v>
      </c>
      <c r="D341" s="101" t="s">
        <v>453</v>
      </c>
      <c r="E341" s="102" t="s">
        <v>200</v>
      </c>
      <c r="F341" s="102" t="s">
        <v>201</v>
      </c>
      <c r="G341" s="102" t="s">
        <v>188</v>
      </c>
      <c r="H341" s="102" t="s">
        <v>434</v>
      </c>
      <c r="I341" s="109">
        <v>0</v>
      </c>
      <c r="J341" s="109">
        <v>537151.18000000005</v>
      </c>
      <c r="K341" s="109">
        <v>537151.18000000005</v>
      </c>
      <c r="L341" s="101" t="s">
        <v>444</v>
      </c>
      <c r="M341" s="102"/>
      <c r="N341" s="101" t="s">
        <v>1192</v>
      </c>
    </row>
    <row r="342" spans="2:14" s="100" customFormat="1" ht="43.5">
      <c r="B342" s="102" t="s">
        <v>175</v>
      </c>
      <c r="C342" s="101" t="s">
        <v>219</v>
      </c>
      <c r="D342" s="101" t="s">
        <v>454</v>
      </c>
      <c r="E342" s="102" t="s">
        <v>200</v>
      </c>
      <c r="F342" s="102" t="s">
        <v>201</v>
      </c>
      <c r="G342" s="102" t="s">
        <v>188</v>
      </c>
      <c r="H342" s="102" t="s">
        <v>434</v>
      </c>
      <c r="I342" s="109">
        <v>0</v>
      </c>
      <c r="J342" s="109">
        <v>571833.17000000004</v>
      </c>
      <c r="K342" s="109">
        <v>571833.17000000004</v>
      </c>
      <c r="L342" s="101" t="s">
        <v>444</v>
      </c>
      <c r="M342" s="102"/>
      <c r="N342" s="101" t="s">
        <v>1192</v>
      </c>
    </row>
    <row r="343" spans="2:14" s="100" customFormat="1" ht="43.5">
      <c r="B343" s="102" t="s">
        <v>175</v>
      </c>
      <c r="C343" s="101" t="s">
        <v>228</v>
      </c>
      <c r="D343" s="101" t="s">
        <v>456</v>
      </c>
      <c r="E343" s="102" t="s">
        <v>200</v>
      </c>
      <c r="F343" s="102" t="s">
        <v>201</v>
      </c>
      <c r="G343" s="102" t="s">
        <v>188</v>
      </c>
      <c r="H343" s="102" t="s">
        <v>434</v>
      </c>
      <c r="I343" s="109">
        <v>0</v>
      </c>
      <c r="J343" s="109">
        <v>649032.49</v>
      </c>
      <c r="K343" s="109">
        <v>649032.49</v>
      </c>
      <c r="L343" s="101" t="s">
        <v>444</v>
      </c>
      <c r="M343" s="102"/>
      <c r="N343" s="101" t="s">
        <v>1192</v>
      </c>
    </row>
    <row r="344" spans="2:14" s="100" customFormat="1" ht="29">
      <c r="B344" s="102" t="s">
        <v>175</v>
      </c>
      <c r="C344" s="101" t="s">
        <v>257</v>
      </c>
      <c r="D344" s="101" t="s">
        <v>351</v>
      </c>
      <c r="E344" s="102" t="s">
        <v>200</v>
      </c>
      <c r="F344" s="102" t="s">
        <v>201</v>
      </c>
      <c r="G344" s="102" t="s">
        <v>188</v>
      </c>
      <c r="H344" s="102" t="s">
        <v>342</v>
      </c>
      <c r="I344" s="109">
        <v>0</v>
      </c>
      <c r="J344" s="109">
        <v>684634</v>
      </c>
      <c r="K344" s="109">
        <v>684634</v>
      </c>
      <c r="L344" s="101" t="s">
        <v>352</v>
      </c>
      <c r="M344" s="102"/>
      <c r="N344" s="101" t="s">
        <v>1187</v>
      </c>
    </row>
    <row r="345" spans="2:14" s="100" customFormat="1" ht="43.5">
      <c r="B345" s="102" t="s">
        <v>175</v>
      </c>
      <c r="C345" s="101" t="s">
        <v>252</v>
      </c>
      <c r="D345" s="101" t="s">
        <v>459</v>
      </c>
      <c r="E345" s="102" t="s">
        <v>200</v>
      </c>
      <c r="F345" s="102" t="s">
        <v>201</v>
      </c>
      <c r="G345" s="102" t="s">
        <v>188</v>
      </c>
      <c r="H345" s="102" t="s">
        <v>434</v>
      </c>
      <c r="I345" s="109">
        <v>0</v>
      </c>
      <c r="J345" s="109">
        <v>813969.31</v>
      </c>
      <c r="K345" s="109">
        <v>813969.31</v>
      </c>
      <c r="L345" s="101" t="s">
        <v>444</v>
      </c>
      <c r="M345" s="102"/>
      <c r="N345" s="101" t="s">
        <v>1192</v>
      </c>
    </row>
    <row r="346" spans="2:14" s="100" customFormat="1" ht="43.5">
      <c r="B346" s="102" t="s">
        <v>175</v>
      </c>
      <c r="C346" s="101" t="s">
        <v>249</v>
      </c>
      <c r="D346" s="101" t="s">
        <v>356</v>
      </c>
      <c r="E346" s="102" t="s">
        <v>200</v>
      </c>
      <c r="F346" s="102" t="s">
        <v>201</v>
      </c>
      <c r="G346" s="102" t="s">
        <v>166</v>
      </c>
      <c r="H346" s="102" t="s">
        <v>342</v>
      </c>
      <c r="I346" s="109">
        <v>0</v>
      </c>
      <c r="J346" s="109">
        <v>3125180</v>
      </c>
      <c r="K346" s="109">
        <v>3125180</v>
      </c>
      <c r="L346" s="101" t="s">
        <v>357</v>
      </c>
      <c r="M346" s="102"/>
      <c r="N346" s="101" t="s">
        <v>1193</v>
      </c>
    </row>
    <row r="347" spans="2:14" s="100" customFormat="1" ht="101.5">
      <c r="B347" s="102" t="s">
        <v>175</v>
      </c>
      <c r="C347" s="101" t="s">
        <v>339</v>
      </c>
      <c r="D347" s="101" t="s">
        <v>340</v>
      </c>
      <c r="E347" s="102" t="s">
        <v>200</v>
      </c>
      <c r="F347" s="102" t="s">
        <v>341</v>
      </c>
      <c r="G347" s="102" t="s">
        <v>166</v>
      </c>
      <c r="H347" s="102" t="s">
        <v>342</v>
      </c>
      <c r="I347" s="109">
        <v>25000000</v>
      </c>
      <c r="J347" s="109">
        <v>3841731</v>
      </c>
      <c r="K347" s="109">
        <v>0</v>
      </c>
      <c r="L347" s="101" t="s">
        <v>343</v>
      </c>
      <c r="M347" s="102" t="s">
        <v>344</v>
      </c>
      <c r="N347" s="101" t="s">
        <v>345</v>
      </c>
    </row>
    <row r="348" spans="2:14" s="100" customFormat="1" ht="43.5">
      <c r="B348" s="102" t="s">
        <v>756</v>
      </c>
      <c r="C348" s="101" t="s">
        <v>757</v>
      </c>
      <c r="D348" s="101" t="s">
        <v>758</v>
      </c>
      <c r="E348" s="102" t="s">
        <v>200</v>
      </c>
      <c r="F348" s="102" t="s">
        <v>201</v>
      </c>
      <c r="G348" s="102" t="s">
        <v>167</v>
      </c>
      <c r="H348" s="102" t="s">
        <v>220</v>
      </c>
      <c r="I348" s="149"/>
      <c r="J348" s="149">
        <v>28800</v>
      </c>
      <c r="K348" s="149">
        <v>28800</v>
      </c>
      <c r="L348" s="101" t="s">
        <v>360</v>
      </c>
      <c r="M348" s="102" t="s">
        <v>169</v>
      </c>
      <c r="N348" s="101" t="s">
        <v>1137</v>
      </c>
    </row>
    <row r="349" spans="2:14" s="100" customFormat="1" ht="43.5">
      <c r="B349" s="102" t="s">
        <v>756</v>
      </c>
      <c r="C349" s="101" t="s">
        <v>759</v>
      </c>
      <c r="D349" s="101" t="s">
        <v>758</v>
      </c>
      <c r="E349" s="102" t="s">
        <v>200</v>
      </c>
      <c r="F349" s="102" t="s">
        <v>201</v>
      </c>
      <c r="G349" s="102" t="s">
        <v>167</v>
      </c>
      <c r="H349" s="102" t="s">
        <v>220</v>
      </c>
      <c r="I349" s="149">
        <v>48900</v>
      </c>
      <c r="J349" s="149">
        <v>48900</v>
      </c>
      <c r="K349" s="149">
        <v>48900</v>
      </c>
      <c r="L349" s="101" t="s">
        <v>360</v>
      </c>
      <c r="M349" s="102" t="s">
        <v>169</v>
      </c>
      <c r="N349" s="101" t="s">
        <v>1137</v>
      </c>
    </row>
    <row r="350" spans="2:14" s="100" customFormat="1" ht="43.5">
      <c r="B350" s="102" t="s">
        <v>756</v>
      </c>
      <c r="C350" s="101" t="s">
        <v>760</v>
      </c>
      <c r="D350" s="101" t="s">
        <v>761</v>
      </c>
      <c r="E350" s="102" t="s">
        <v>200</v>
      </c>
      <c r="F350" s="102" t="s">
        <v>762</v>
      </c>
      <c r="G350" s="102" t="s">
        <v>166</v>
      </c>
      <c r="H350" s="102" t="s">
        <v>220</v>
      </c>
      <c r="I350" s="149"/>
      <c r="J350" s="150">
        <v>34919</v>
      </c>
      <c r="K350" s="150">
        <v>34919</v>
      </c>
      <c r="L350" s="101" t="s">
        <v>360</v>
      </c>
      <c r="M350" s="102" t="s">
        <v>169</v>
      </c>
      <c r="N350" s="101" t="s">
        <v>1137</v>
      </c>
    </row>
    <row r="351" spans="2:14" s="100" customFormat="1" ht="43.5">
      <c r="B351" s="102" t="s">
        <v>756</v>
      </c>
      <c r="C351" s="101" t="s">
        <v>763</v>
      </c>
      <c r="D351" s="101" t="s">
        <v>764</v>
      </c>
      <c r="E351" s="102" t="s">
        <v>200</v>
      </c>
      <c r="F351" s="102" t="s">
        <v>201</v>
      </c>
      <c r="G351" s="102" t="s">
        <v>167</v>
      </c>
      <c r="H351" s="102" t="s">
        <v>765</v>
      </c>
      <c r="I351" s="149"/>
      <c r="J351" s="149">
        <v>18903.14</v>
      </c>
      <c r="K351" s="149">
        <v>18903.14</v>
      </c>
      <c r="L351" s="101" t="s">
        <v>328</v>
      </c>
      <c r="M351" s="102" t="s">
        <v>169</v>
      </c>
      <c r="N351" s="101" t="s">
        <v>1137</v>
      </c>
    </row>
    <row r="352" spans="2:14" s="100" customFormat="1" ht="43.5">
      <c r="B352" s="102" t="s">
        <v>756</v>
      </c>
      <c r="C352" s="101" t="s">
        <v>759</v>
      </c>
      <c r="D352" s="101" t="s">
        <v>766</v>
      </c>
      <c r="E352" s="102" t="s">
        <v>200</v>
      </c>
      <c r="F352" s="102" t="s">
        <v>201</v>
      </c>
      <c r="G352" s="102" t="s">
        <v>166</v>
      </c>
      <c r="H352" s="102" t="s">
        <v>220</v>
      </c>
      <c r="I352" s="149"/>
      <c r="J352" s="149">
        <v>9000</v>
      </c>
      <c r="K352" s="149">
        <v>9000</v>
      </c>
      <c r="L352" s="101" t="s">
        <v>360</v>
      </c>
      <c r="M352" s="102" t="s">
        <v>169</v>
      </c>
      <c r="N352" s="101" t="s">
        <v>1137</v>
      </c>
    </row>
    <row r="353" spans="2:14" s="100" customFormat="1" ht="43.5">
      <c r="B353" s="102" t="s">
        <v>756</v>
      </c>
      <c r="C353" s="101" t="s">
        <v>760</v>
      </c>
      <c r="D353" s="101" t="s">
        <v>761</v>
      </c>
      <c r="E353" s="102" t="s">
        <v>200</v>
      </c>
      <c r="F353" s="102" t="s">
        <v>201</v>
      </c>
      <c r="G353" s="102" t="s">
        <v>166</v>
      </c>
      <c r="H353" s="102" t="s">
        <v>342</v>
      </c>
      <c r="I353" s="149">
        <v>60860</v>
      </c>
      <c r="J353" s="149"/>
      <c r="K353" s="149">
        <v>60860</v>
      </c>
      <c r="L353" s="101" t="s">
        <v>360</v>
      </c>
      <c r="M353" s="102" t="s">
        <v>169</v>
      </c>
      <c r="N353" s="101" t="s">
        <v>1137</v>
      </c>
    </row>
    <row r="354" spans="2:14" s="100" customFormat="1" ht="58">
      <c r="B354" s="102" t="s">
        <v>175</v>
      </c>
      <c r="C354" s="151" t="s">
        <v>421</v>
      </c>
      <c r="D354" s="140" t="s">
        <v>770</v>
      </c>
      <c r="E354" s="102" t="s">
        <v>200</v>
      </c>
      <c r="F354" s="102" t="s">
        <v>201</v>
      </c>
      <c r="G354" s="102" t="s">
        <v>167</v>
      </c>
      <c r="H354" s="102" t="s">
        <v>167</v>
      </c>
      <c r="I354" s="149"/>
      <c r="J354" s="149">
        <v>-171170</v>
      </c>
      <c r="K354" s="149">
        <v>-171170</v>
      </c>
      <c r="L354" s="140" t="s">
        <v>771</v>
      </c>
      <c r="M354" s="102" t="s">
        <v>169</v>
      </c>
      <c r="N354" s="152" t="s">
        <v>772</v>
      </c>
    </row>
    <row r="355" spans="2:14" s="100" customFormat="1" ht="58">
      <c r="B355" s="102" t="s">
        <v>175</v>
      </c>
      <c r="C355" s="151" t="s">
        <v>773</v>
      </c>
      <c r="D355" s="140" t="s">
        <v>774</v>
      </c>
      <c r="E355" s="102" t="s">
        <v>200</v>
      </c>
      <c r="F355" s="102" t="s">
        <v>201</v>
      </c>
      <c r="G355" s="102" t="s">
        <v>188</v>
      </c>
      <c r="H355" s="102" t="s">
        <v>167</v>
      </c>
      <c r="I355" s="149"/>
      <c r="J355" s="149">
        <v>-73875.64</v>
      </c>
      <c r="K355" s="149">
        <v>-73875.64</v>
      </c>
      <c r="L355" s="140" t="s">
        <v>775</v>
      </c>
      <c r="M355" s="102" t="s">
        <v>169</v>
      </c>
      <c r="N355" s="140" t="s">
        <v>776</v>
      </c>
    </row>
    <row r="356" spans="2:14" s="100" customFormat="1" ht="58">
      <c r="B356" s="102" t="s">
        <v>175</v>
      </c>
      <c r="C356" s="151" t="s">
        <v>1194</v>
      </c>
      <c r="D356" s="140" t="s">
        <v>777</v>
      </c>
      <c r="E356" s="102" t="s">
        <v>200</v>
      </c>
      <c r="F356" s="102" t="s">
        <v>201</v>
      </c>
      <c r="G356" s="102" t="s">
        <v>188</v>
      </c>
      <c r="H356" s="102" t="s">
        <v>434</v>
      </c>
      <c r="I356" s="149"/>
      <c r="J356" s="149">
        <v>-24000</v>
      </c>
      <c r="K356" s="149">
        <v>-24000</v>
      </c>
      <c r="L356" s="140" t="s">
        <v>778</v>
      </c>
      <c r="M356" s="102" t="s">
        <v>170</v>
      </c>
      <c r="N356" s="140" t="s">
        <v>779</v>
      </c>
    </row>
    <row r="357" spans="2:14" s="100" customFormat="1" ht="58">
      <c r="B357" s="102" t="s">
        <v>175</v>
      </c>
      <c r="C357" s="151" t="s">
        <v>780</v>
      </c>
      <c r="D357" s="140" t="s">
        <v>781</v>
      </c>
      <c r="E357" s="102" t="s">
        <v>200</v>
      </c>
      <c r="F357" s="102" t="s">
        <v>201</v>
      </c>
      <c r="G357" s="102" t="s">
        <v>188</v>
      </c>
      <c r="H357" s="102" t="s">
        <v>434</v>
      </c>
      <c r="I357" s="149"/>
      <c r="J357" s="149">
        <v>4998</v>
      </c>
      <c r="K357" s="149">
        <v>4998</v>
      </c>
      <c r="L357" s="140" t="s">
        <v>778</v>
      </c>
      <c r="M357" s="102" t="s">
        <v>170</v>
      </c>
      <c r="N357" s="140" t="s">
        <v>782</v>
      </c>
    </row>
    <row r="358" spans="2:14" s="100" customFormat="1" ht="58">
      <c r="B358" s="102" t="s">
        <v>175</v>
      </c>
      <c r="C358" s="151" t="s">
        <v>783</v>
      </c>
      <c r="D358" s="140" t="s">
        <v>784</v>
      </c>
      <c r="E358" s="102" t="s">
        <v>200</v>
      </c>
      <c r="F358" s="102" t="s">
        <v>201</v>
      </c>
      <c r="G358" s="102" t="s">
        <v>188</v>
      </c>
      <c r="H358" s="102" t="s">
        <v>434</v>
      </c>
      <c r="I358" s="149"/>
      <c r="J358" s="149">
        <v>8020</v>
      </c>
      <c r="K358" s="149">
        <v>8020</v>
      </c>
      <c r="L358" s="140" t="s">
        <v>778</v>
      </c>
      <c r="M358" s="102" t="s">
        <v>170</v>
      </c>
      <c r="N358" s="140" t="s">
        <v>785</v>
      </c>
    </row>
    <row r="359" spans="2:14" s="100" customFormat="1" ht="58">
      <c r="B359" s="102" t="s">
        <v>175</v>
      </c>
      <c r="C359" s="151" t="s">
        <v>786</v>
      </c>
      <c r="D359" s="140" t="s">
        <v>787</v>
      </c>
      <c r="E359" s="102" t="s">
        <v>200</v>
      </c>
      <c r="F359" s="102" t="s">
        <v>201</v>
      </c>
      <c r="G359" s="102" t="s">
        <v>188</v>
      </c>
      <c r="H359" s="102" t="s">
        <v>434</v>
      </c>
      <c r="I359" s="149"/>
      <c r="J359" s="149">
        <v>8847</v>
      </c>
      <c r="K359" s="149">
        <v>8847</v>
      </c>
      <c r="L359" s="140" t="s">
        <v>778</v>
      </c>
      <c r="M359" s="102" t="s">
        <v>170</v>
      </c>
      <c r="N359" s="140" t="s">
        <v>788</v>
      </c>
    </row>
    <row r="360" spans="2:14" s="100" customFormat="1" ht="58">
      <c r="B360" s="102" t="s">
        <v>175</v>
      </c>
      <c r="C360" s="151" t="s">
        <v>773</v>
      </c>
      <c r="D360" s="140" t="s">
        <v>789</v>
      </c>
      <c r="E360" s="102" t="s">
        <v>200</v>
      </c>
      <c r="F360" s="102" t="s">
        <v>201</v>
      </c>
      <c r="G360" s="102" t="s">
        <v>167</v>
      </c>
      <c r="H360" s="102" t="s">
        <v>790</v>
      </c>
      <c r="I360" s="149"/>
      <c r="J360" s="149">
        <v>8920</v>
      </c>
      <c r="K360" s="149">
        <v>8920</v>
      </c>
      <c r="L360" s="140" t="s">
        <v>791</v>
      </c>
      <c r="M360" s="102" t="s">
        <v>169</v>
      </c>
      <c r="N360" s="140" t="s">
        <v>792</v>
      </c>
    </row>
    <row r="361" spans="2:14" s="100" customFormat="1" ht="58">
      <c r="B361" s="102" t="s">
        <v>175</v>
      </c>
      <c r="C361" s="151" t="s">
        <v>793</v>
      </c>
      <c r="D361" s="140" t="s">
        <v>794</v>
      </c>
      <c r="E361" s="102" t="s">
        <v>200</v>
      </c>
      <c r="F361" s="102" t="s">
        <v>201</v>
      </c>
      <c r="G361" s="102" t="s">
        <v>188</v>
      </c>
      <c r="H361" s="102" t="s">
        <v>434</v>
      </c>
      <c r="I361" s="149">
        <f>70500*0.4</f>
        <v>28200</v>
      </c>
      <c r="J361" s="149">
        <v>11280</v>
      </c>
      <c r="K361" s="149">
        <v>11280</v>
      </c>
      <c r="L361" s="140" t="s">
        <v>778</v>
      </c>
      <c r="M361" s="102" t="s">
        <v>170</v>
      </c>
      <c r="N361" s="140" t="s">
        <v>795</v>
      </c>
    </row>
    <row r="362" spans="2:14" s="100" customFormat="1" ht="58">
      <c r="B362" s="102" t="s">
        <v>175</v>
      </c>
      <c r="C362" s="151" t="s">
        <v>796</v>
      </c>
      <c r="D362" s="140" t="s">
        <v>797</v>
      </c>
      <c r="E362" s="102" t="s">
        <v>200</v>
      </c>
      <c r="F362" s="102" t="s">
        <v>201</v>
      </c>
      <c r="G362" s="102" t="s">
        <v>188</v>
      </c>
      <c r="H362" s="102" t="s">
        <v>434</v>
      </c>
      <c r="I362" s="149"/>
      <c r="J362" s="149">
        <v>11460</v>
      </c>
      <c r="K362" s="149">
        <v>11460</v>
      </c>
      <c r="L362" s="140" t="s">
        <v>778</v>
      </c>
      <c r="M362" s="102" t="s">
        <v>170</v>
      </c>
      <c r="N362" s="140" t="s">
        <v>798</v>
      </c>
    </row>
    <row r="363" spans="2:14" s="100" customFormat="1" ht="58">
      <c r="B363" s="102" t="s">
        <v>175</v>
      </c>
      <c r="C363" s="151" t="s">
        <v>799</v>
      </c>
      <c r="D363" s="140" t="s">
        <v>800</v>
      </c>
      <c r="E363" s="102" t="s">
        <v>200</v>
      </c>
      <c r="F363" s="102" t="s">
        <v>201</v>
      </c>
      <c r="G363" s="102" t="s">
        <v>188</v>
      </c>
      <c r="H363" s="102" t="s">
        <v>434</v>
      </c>
      <c r="I363" s="149"/>
      <c r="J363" s="149">
        <v>11600</v>
      </c>
      <c r="K363" s="149">
        <v>11600</v>
      </c>
      <c r="L363" s="140" t="s">
        <v>778</v>
      </c>
      <c r="M363" s="102" t="s">
        <v>170</v>
      </c>
      <c r="N363" s="140" t="s">
        <v>801</v>
      </c>
    </row>
    <row r="364" spans="2:14" s="100" customFormat="1" ht="58">
      <c r="B364" s="102" t="s">
        <v>175</v>
      </c>
      <c r="C364" s="151" t="s">
        <v>802</v>
      </c>
      <c r="D364" s="140" t="s">
        <v>803</v>
      </c>
      <c r="E364" s="102" t="s">
        <v>200</v>
      </c>
      <c r="F364" s="102" t="s">
        <v>201</v>
      </c>
      <c r="G364" s="102" t="s">
        <v>188</v>
      </c>
      <c r="H364" s="102" t="s">
        <v>434</v>
      </c>
      <c r="I364" s="149"/>
      <c r="J364" s="149">
        <v>12000</v>
      </c>
      <c r="K364" s="149">
        <v>12000</v>
      </c>
      <c r="L364" s="140" t="s">
        <v>778</v>
      </c>
      <c r="M364" s="102" t="s">
        <v>170</v>
      </c>
      <c r="N364" s="140" t="s">
        <v>804</v>
      </c>
    </row>
    <row r="365" spans="2:14" s="100" customFormat="1" ht="58">
      <c r="B365" s="102" t="s">
        <v>175</v>
      </c>
      <c r="C365" s="151" t="s">
        <v>767</v>
      </c>
      <c r="D365" s="140" t="s">
        <v>805</v>
      </c>
      <c r="E365" s="102" t="s">
        <v>200</v>
      </c>
      <c r="F365" s="102" t="s">
        <v>201</v>
      </c>
      <c r="G365" s="102" t="s">
        <v>188</v>
      </c>
      <c r="H365" s="102" t="s">
        <v>434</v>
      </c>
      <c r="I365" s="149">
        <f>94554.02*0.4</f>
        <v>37821.608</v>
      </c>
      <c r="J365" s="149">
        <v>15132</v>
      </c>
      <c r="K365" s="149">
        <v>15132</v>
      </c>
      <c r="L365" s="140" t="s">
        <v>778</v>
      </c>
      <c r="M365" s="102" t="s">
        <v>170</v>
      </c>
      <c r="N365" s="140" t="s">
        <v>806</v>
      </c>
    </row>
    <row r="366" spans="2:14" s="100" customFormat="1" ht="58">
      <c r="B366" s="102" t="s">
        <v>175</v>
      </c>
      <c r="C366" s="151" t="s">
        <v>786</v>
      </c>
      <c r="D366" s="140" t="s">
        <v>807</v>
      </c>
      <c r="E366" s="102" t="s">
        <v>200</v>
      </c>
      <c r="F366" s="102" t="s">
        <v>201</v>
      </c>
      <c r="G366" s="102" t="s">
        <v>188</v>
      </c>
      <c r="H366" s="102" t="s">
        <v>434</v>
      </c>
      <c r="I366" s="149"/>
      <c r="J366" s="149">
        <v>18400</v>
      </c>
      <c r="K366" s="149">
        <v>18400</v>
      </c>
      <c r="L366" s="140" t="s">
        <v>778</v>
      </c>
      <c r="M366" s="102" t="s">
        <v>170</v>
      </c>
      <c r="N366" s="140" t="s">
        <v>785</v>
      </c>
    </row>
    <row r="367" spans="2:14" s="100" customFormat="1" ht="58">
      <c r="B367" s="102" t="s">
        <v>175</v>
      </c>
      <c r="C367" s="151" t="s">
        <v>808</v>
      </c>
      <c r="D367" s="140" t="s">
        <v>809</v>
      </c>
      <c r="E367" s="102" t="s">
        <v>200</v>
      </c>
      <c r="F367" s="102" t="s">
        <v>201</v>
      </c>
      <c r="G367" s="102" t="s">
        <v>188</v>
      </c>
      <c r="H367" s="102" t="s">
        <v>434</v>
      </c>
      <c r="I367" s="149">
        <f>116875*0.4</f>
        <v>46750</v>
      </c>
      <c r="J367" s="149">
        <v>18700</v>
      </c>
      <c r="K367" s="149">
        <v>18700</v>
      </c>
      <c r="L367" s="140" t="s">
        <v>778</v>
      </c>
      <c r="M367" s="102" t="s">
        <v>170</v>
      </c>
      <c r="N367" s="140" t="s">
        <v>810</v>
      </c>
    </row>
    <row r="368" spans="2:14" s="100" customFormat="1" ht="58">
      <c r="B368" s="102" t="s">
        <v>175</v>
      </c>
      <c r="C368" s="151" t="s">
        <v>811</v>
      </c>
      <c r="D368" s="140" t="s">
        <v>812</v>
      </c>
      <c r="E368" s="102" t="s">
        <v>200</v>
      </c>
      <c r="F368" s="102" t="s">
        <v>201</v>
      </c>
      <c r="G368" s="102" t="s">
        <v>188</v>
      </c>
      <c r="H368" s="102" t="s">
        <v>434</v>
      </c>
      <c r="I368" s="149">
        <f>137500*0.4</f>
        <v>55000</v>
      </c>
      <c r="J368" s="149">
        <v>22000</v>
      </c>
      <c r="K368" s="149">
        <v>22000</v>
      </c>
      <c r="L368" s="140" t="s">
        <v>778</v>
      </c>
      <c r="M368" s="102" t="s">
        <v>170</v>
      </c>
      <c r="N368" s="140" t="s">
        <v>810</v>
      </c>
    </row>
    <row r="369" spans="2:14" s="100" customFormat="1" ht="58">
      <c r="B369" s="102" t="s">
        <v>175</v>
      </c>
      <c r="C369" s="151" t="s">
        <v>796</v>
      </c>
      <c r="D369" s="140" t="s">
        <v>813</v>
      </c>
      <c r="E369" s="102" t="s">
        <v>200</v>
      </c>
      <c r="F369" s="102" t="s">
        <v>201</v>
      </c>
      <c r="G369" s="102" t="s">
        <v>188</v>
      </c>
      <c r="H369" s="102" t="s">
        <v>434</v>
      </c>
      <c r="I369" s="149">
        <f>149102.8*0.4</f>
        <v>59641.119999999995</v>
      </c>
      <c r="J369" s="149">
        <v>23860</v>
      </c>
      <c r="K369" s="149">
        <v>23860</v>
      </c>
      <c r="L369" s="140" t="s">
        <v>778</v>
      </c>
      <c r="M369" s="102" t="s">
        <v>170</v>
      </c>
      <c r="N369" s="140" t="s">
        <v>814</v>
      </c>
    </row>
    <row r="370" spans="2:14" s="100" customFormat="1" ht="58">
      <c r="B370" s="102" t="s">
        <v>175</v>
      </c>
      <c r="C370" s="151" t="s">
        <v>815</v>
      </c>
      <c r="D370" s="140" t="s">
        <v>816</v>
      </c>
      <c r="E370" s="102" t="s">
        <v>200</v>
      </c>
      <c r="F370" s="102" t="s">
        <v>201</v>
      </c>
      <c r="G370" s="102" t="s">
        <v>188</v>
      </c>
      <c r="H370" s="102" t="s">
        <v>434</v>
      </c>
      <c r="I370" s="149"/>
      <c r="J370" s="149">
        <v>24000</v>
      </c>
      <c r="K370" s="149">
        <v>24000</v>
      </c>
      <c r="L370" s="140" t="s">
        <v>778</v>
      </c>
      <c r="M370" s="102" t="s">
        <v>170</v>
      </c>
      <c r="N370" s="140" t="s">
        <v>810</v>
      </c>
    </row>
    <row r="371" spans="2:14" s="100" customFormat="1" ht="58">
      <c r="B371" s="102" t="s">
        <v>175</v>
      </c>
      <c r="C371" s="151" t="s">
        <v>817</v>
      </c>
      <c r="D371" s="140" t="s">
        <v>818</v>
      </c>
      <c r="E371" s="102" t="s">
        <v>200</v>
      </c>
      <c r="F371" s="102" t="s">
        <v>201</v>
      </c>
      <c r="G371" s="102" t="s">
        <v>188</v>
      </c>
      <c r="H371" s="102" t="s">
        <v>819</v>
      </c>
      <c r="I371" s="149"/>
      <c r="J371" s="149">
        <v>26662.400000000001</v>
      </c>
      <c r="K371" s="149">
        <v>26662.400000000001</v>
      </c>
      <c r="L371" s="140" t="s">
        <v>775</v>
      </c>
      <c r="M371" s="102" t="s">
        <v>169</v>
      </c>
      <c r="N371" s="140" t="s">
        <v>820</v>
      </c>
    </row>
    <row r="372" spans="2:14" s="100" customFormat="1" ht="72.5">
      <c r="B372" s="102" t="s">
        <v>175</v>
      </c>
      <c r="C372" s="151" t="s">
        <v>821</v>
      </c>
      <c r="D372" s="140" t="s">
        <v>822</v>
      </c>
      <c r="E372" s="102" t="s">
        <v>200</v>
      </c>
      <c r="F372" s="102" t="s">
        <v>201</v>
      </c>
      <c r="G372" s="102" t="s">
        <v>188</v>
      </c>
      <c r="H372" s="102" t="s">
        <v>434</v>
      </c>
      <c r="I372" s="149">
        <v>200000</v>
      </c>
      <c r="J372" s="149">
        <v>200000</v>
      </c>
      <c r="K372" s="149">
        <v>200000</v>
      </c>
      <c r="L372" s="140" t="s">
        <v>823</v>
      </c>
      <c r="M372" s="102" t="s">
        <v>170</v>
      </c>
      <c r="N372" s="152" t="s">
        <v>824</v>
      </c>
    </row>
    <row r="373" spans="2:14" s="100" customFormat="1" ht="58">
      <c r="B373" s="102" t="s">
        <v>175</v>
      </c>
      <c r="C373" s="151" t="s">
        <v>172</v>
      </c>
      <c r="D373" s="140" t="s">
        <v>825</v>
      </c>
      <c r="E373" s="102" t="s">
        <v>200</v>
      </c>
      <c r="F373" s="102" t="s">
        <v>201</v>
      </c>
      <c r="G373" s="102" t="s">
        <v>188</v>
      </c>
      <c r="H373" s="102" t="s">
        <v>434</v>
      </c>
      <c r="I373" s="149"/>
      <c r="J373" s="149">
        <v>43782.837127845887</v>
      </c>
      <c r="K373" s="149">
        <v>43782.837127845887</v>
      </c>
      <c r="L373" s="140" t="s">
        <v>826</v>
      </c>
      <c r="M373" s="102" t="s">
        <v>169</v>
      </c>
      <c r="N373" s="152" t="s">
        <v>827</v>
      </c>
    </row>
    <row r="374" spans="2:14" s="100" customFormat="1" ht="58">
      <c r="B374" s="102" t="s">
        <v>175</v>
      </c>
      <c r="C374" s="151" t="s">
        <v>828</v>
      </c>
      <c r="D374" s="140" t="s">
        <v>829</v>
      </c>
      <c r="E374" s="102" t="s">
        <v>200</v>
      </c>
      <c r="F374" s="102" t="s">
        <v>201</v>
      </c>
      <c r="G374" s="102" t="s">
        <v>188</v>
      </c>
      <c r="H374" s="102" t="s">
        <v>830</v>
      </c>
      <c r="I374" s="149">
        <v>50000</v>
      </c>
      <c r="J374" s="149">
        <v>50000</v>
      </c>
      <c r="K374" s="149">
        <v>50000</v>
      </c>
      <c r="L374" s="140" t="s">
        <v>831</v>
      </c>
      <c r="M374" s="102" t="s">
        <v>169</v>
      </c>
      <c r="N374" s="152" t="s">
        <v>832</v>
      </c>
    </row>
    <row r="375" spans="2:14" s="153" customFormat="1" ht="72.5">
      <c r="B375" s="102" t="s">
        <v>175</v>
      </c>
      <c r="C375" s="151" t="s">
        <v>833</v>
      </c>
      <c r="D375" s="140" t="s">
        <v>834</v>
      </c>
      <c r="E375" s="102" t="s">
        <v>200</v>
      </c>
      <c r="F375" s="102" t="s">
        <v>201</v>
      </c>
      <c r="G375" s="102" t="s">
        <v>188</v>
      </c>
      <c r="H375" s="102" t="s">
        <v>835</v>
      </c>
      <c r="I375" s="149">
        <f>500000*0.4</f>
        <v>200000</v>
      </c>
      <c r="J375" s="149">
        <v>92000</v>
      </c>
      <c r="K375" s="149">
        <v>92000</v>
      </c>
      <c r="L375" s="140" t="s">
        <v>836</v>
      </c>
      <c r="M375" s="102" t="s">
        <v>169</v>
      </c>
      <c r="N375" s="152" t="s">
        <v>837</v>
      </c>
    </row>
    <row r="376" spans="2:14" s="153" customFormat="1" ht="58">
      <c r="B376" s="102" t="s">
        <v>175</v>
      </c>
      <c r="C376" s="151" t="s">
        <v>838</v>
      </c>
      <c r="D376" s="140" t="s">
        <v>839</v>
      </c>
      <c r="E376" s="102" t="s">
        <v>200</v>
      </c>
      <c r="F376" s="102" t="s">
        <v>201</v>
      </c>
      <c r="G376" s="102" t="s">
        <v>166</v>
      </c>
      <c r="H376" s="102" t="s">
        <v>434</v>
      </c>
      <c r="I376" s="149">
        <v>98307</v>
      </c>
      <c r="J376" s="149">
        <v>98307</v>
      </c>
      <c r="K376" s="149">
        <v>98307</v>
      </c>
      <c r="L376" s="140" t="s">
        <v>840</v>
      </c>
      <c r="M376" s="102" t="s">
        <v>169</v>
      </c>
      <c r="N376" s="140" t="s">
        <v>841</v>
      </c>
    </row>
    <row r="377" spans="2:14" s="153" customFormat="1" ht="58">
      <c r="B377" s="102" t="s">
        <v>175</v>
      </c>
      <c r="C377" s="151" t="s">
        <v>172</v>
      </c>
      <c r="D377" s="140" t="s">
        <v>842</v>
      </c>
      <c r="E377" s="102" t="s">
        <v>200</v>
      </c>
      <c r="F377" s="102" t="s">
        <v>201</v>
      </c>
      <c r="G377" s="102" t="s">
        <v>188</v>
      </c>
      <c r="H377" s="102" t="s">
        <v>843</v>
      </c>
      <c r="I377" s="149"/>
      <c r="J377" s="149">
        <v>131958</v>
      </c>
      <c r="K377" s="149">
        <v>131958</v>
      </c>
      <c r="L377" s="140" t="s">
        <v>844</v>
      </c>
      <c r="M377" s="102" t="s">
        <v>169</v>
      </c>
      <c r="N377" s="152" t="s">
        <v>845</v>
      </c>
    </row>
    <row r="378" spans="2:14" s="153" customFormat="1" ht="58">
      <c r="B378" s="102" t="s">
        <v>175</v>
      </c>
      <c r="C378" s="151" t="s">
        <v>846</v>
      </c>
      <c r="D378" s="140" t="s">
        <v>847</v>
      </c>
      <c r="E378" s="102" t="s">
        <v>200</v>
      </c>
      <c r="F378" s="102" t="s">
        <v>201</v>
      </c>
      <c r="G378" s="102" t="s">
        <v>166</v>
      </c>
      <c r="H378" s="102" t="s">
        <v>342</v>
      </c>
      <c r="I378" s="149">
        <v>165000</v>
      </c>
      <c r="J378" s="149">
        <v>165000</v>
      </c>
      <c r="K378" s="149">
        <v>165000</v>
      </c>
      <c r="L378" s="140" t="s">
        <v>848</v>
      </c>
      <c r="M378" s="102" t="s">
        <v>170</v>
      </c>
      <c r="N378" s="140" t="s">
        <v>849</v>
      </c>
    </row>
    <row r="379" spans="2:14" s="153" customFormat="1" ht="58">
      <c r="B379" s="102" t="s">
        <v>175</v>
      </c>
      <c r="C379" s="151" t="s">
        <v>850</v>
      </c>
      <c r="D379" s="140" t="s">
        <v>851</v>
      </c>
      <c r="E379" s="102" t="s">
        <v>200</v>
      </c>
      <c r="F379" s="102" t="s">
        <v>201</v>
      </c>
      <c r="G379" s="102" t="s">
        <v>167</v>
      </c>
      <c r="H379" s="102" t="s">
        <v>819</v>
      </c>
      <c r="I379" s="149">
        <v>189539</v>
      </c>
      <c r="J379" s="149">
        <v>189539</v>
      </c>
      <c r="K379" s="149">
        <v>189539</v>
      </c>
      <c r="L379" s="140" t="s">
        <v>852</v>
      </c>
      <c r="M379" s="102" t="s">
        <v>169</v>
      </c>
      <c r="N379" s="140" t="s">
        <v>853</v>
      </c>
    </row>
    <row r="380" spans="2:14" s="153" customFormat="1" ht="58">
      <c r="B380" s="102" t="s">
        <v>175</v>
      </c>
      <c r="C380" s="151" t="s">
        <v>850</v>
      </c>
      <c r="D380" s="140" t="s">
        <v>854</v>
      </c>
      <c r="E380" s="102" t="s">
        <v>200</v>
      </c>
      <c r="F380" s="102" t="s">
        <v>201</v>
      </c>
      <c r="G380" s="102" t="s">
        <v>167</v>
      </c>
      <c r="H380" s="102" t="s">
        <v>819</v>
      </c>
      <c r="I380" s="149">
        <v>197532</v>
      </c>
      <c r="J380" s="149">
        <v>197532</v>
      </c>
      <c r="K380" s="149">
        <v>197532</v>
      </c>
      <c r="L380" s="140" t="s">
        <v>852</v>
      </c>
      <c r="M380" s="102" t="s">
        <v>169</v>
      </c>
      <c r="N380" s="140" t="s">
        <v>853</v>
      </c>
    </row>
    <row r="381" spans="2:14" s="153" customFormat="1" ht="58">
      <c r="B381" s="102" t="s">
        <v>175</v>
      </c>
      <c r="C381" s="151" t="s">
        <v>773</v>
      </c>
      <c r="D381" s="140" t="s">
        <v>855</v>
      </c>
      <c r="E381" s="102" t="s">
        <v>200</v>
      </c>
      <c r="F381" s="102" t="s">
        <v>201</v>
      </c>
      <c r="G381" s="102" t="s">
        <v>188</v>
      </c>
      <c r="H381" s="102" t="s">
        <v>856</v>
      </c>
      <c r="I381" s="149"/>
      <c r="J381" s="149">
        <v>213071</v>
      </c>
      <c r="K381" s="149">
        <v>213071</v>
      </c>
      <c r="L381" s="140" t="s">
        <v>836</v>
      </c>
      <c r="M381" s="102" t="s">
        <v>169</v>
      </c>
      <c r="N381" s="152" t="s">
        <v>857</v>
      </c>
    </row>
    <row r="382" spans="2:14" s="153" customFormat="1" ht="58">
      <c r="B382" s="102" t="s">
        <v>175</v>
      </c>
      <c r="C382" s="151" t="s">
        <v>773</v>
      </c>
      <c r="D382" s="140" t="s">
        <v>858</v>
      </c>
      <c r="E382" s="102" t="s">
        <v>200</v>
      </c>
      <c r="F382" s="102" t="s">
        <v>201</v>
      </c>
      <c r="G382" s="102" t="s">
        <v>188</v>
      </c>
      <c r="H382" s="102" t="s">
        <v>856</v>
      </c>
      <c r="I382" s="149"/>
      <c r="J382" s="149">
        <v>278238</v>
      </c>
      <c r="K382" s="149">
        <v>278238</v>
      </c>
      <c r="L382" s="140" t="s">
        <v>859</v>
      </c>
      <c r="M382" s="102" t="s">
        <v>169</v>
      </c>
      <c r="N382" s="152" t="s">
        <v>860</v>
      </c>
    </row>
    <row r="383" spans="2:14" s="153" customFormat="1" ht="58">
      <c r="B383" s="102" t="s">
        <v>175</v>
      </c>
      <c r="C383" s="151" t="s">
        <v>780</v>
      </c>
      <c r="D383" s="140" t="s">
        <v>861</v>
      </c>
      <c r="E383" s="102" t="s">
        <v>200</v>
      </c>
      <c r="F383" s="102" t="s">
        <v>201</v>
      </c>
      <c r="G383" s="102" t="s">
        <v>167</v>
      </c>
      <c r="H383" s="102" t="s">
        <v>819</v>
      </c>
      <c r="I383" s="149">
        <v>284000</v>
      </c>
      <c r="J383" s="149">
        <v>284000</v>
      </c>
      <c r="K383" s="149">
        <v>284000</v>
      </c>
      <c r="L383" s="140" t="s">
        <v>852</v>
      </c>
      <c r="M383" s="102" t="s">
        <v>169</v>
      </c>
      <c r="N383" s="140" t="s">
        <v>862</v>
      </c>
    </row>
    <row r="384" spans="2:14" s="153" customFormat="1" ht="58">
      <c r="B384" s="102" t="s">
        <v>175</v>
      </c>
      <c r="C384" s="151" t="s">
        <v>773</v>
      </c>
      <c r="D384" s="140" t="s">
        <v>863</v>
      </c>
      <c r="E384" s="102" t="s">
        <v>200</v>
      </c>
      <c r="F384" s="102" t="s">
        <v>201</v>
      </c>
      <c r="G384" s="102" t="s">
        <v>167</v>
      </c>
      <c r="H384" s="102" t="s">
        <v>830</v>
      </c>
      <c r="I384" s="149"/>
      <c r="J384" s="149">
        <v>298955</v>
      </c>
      <c r="K384" s="149">
        <v>298955</v>
      </c>
      <c r="L384" s="140" t="s">
        <v>864</v>
      </c>
      <c r="M384" s="102" t="s">
        <v>169</v>
      </c>
      <c r="N384" s="152" t="s">
        <v>865</v>
      </c>
    </row>
    <row r="385" spans="2:14" s="153" customFormat="1" ht="58">
      <c r="B385" s="102" t="s">
        <v>175</v>
      </c>
      <c r="C385" s="151" t="s">
        <v>421</v>
      </c>
      <c r="D385" s="140" t="s">
        <v>866</v>
      </c>
      <c r="E385" s="102" t="s">
        <v>200</v>
      </c>
      <c r="F385" s="102" t="s">
        <v>201</v>
      </c>
      <c r="G385" s="102" t="s">
        <v>188</v>
      </c>
      <c r="H385" s="102" t="s">
        <v>843</v>
      </c>
      <c r="I385" s="149">
        <v>353765.3239929949</v>
      </c>
      <c r="J385" s="149">
        <v>353765.3239929949</v>
      </c>
      <c r="K385" s="149">
        <v>353765.3239929949</v>
      </c>
      <c r="L385" s="140" t="s">
        <v>867</v>
      </c>
      <c r="M385" s="102" t="s">
        <v>169</v>
      </c>
      <c r="N385" s="152" t="s">
        <v>845</v>
      </c>
    </row>
    <row r="386" spans="2:14" s="153" customFormat="1" ht="58">
      <c r="B386" s="102" t="s">
        <v>175</v>
      </c>
      <c r="C386" s="151" t="s">
        <v>868</v>
      </c>
      <c r="D386" s="140" t="s">
        <v>869</v>
      </c>
      <c r="E386" s="102" t="s">
        <v>200</v>
      </c>
      <c r="F386" s="102" t="s">
        <v>201</v>
      </c>
      <c r="G386" s="102" t="s">
        <v>188</v>
      </c>
      <c r="H386" s="102" t="s">
        <v>856</v>
      </c>
      <c r="I386" s="149">
        <v>384450</v>
      </c>
      <c r="J386" s="149">
        <v>384450</v>
      </c>
      <c r="K386" s="149">
        <v>384450</v>
      </c>
      <c r="L386" s="140" t="s">
        <v>840</v>
      </c>
      <c r="M386" s="102" t="s">
        <v>169</v>
      </c>
      <c r="N386" s="140" t="s">
        <v>870</v>
      </c>
    </row>
    <row r="387" spans="2:14" s="153" customFormat="1" ht="58">
      <c r="B387" s="102" t="s">
        <v>175</v>
      </c>
      <c r="C387" s="151" t="s">
        <v>773</v>
      </c>
      <c r="D387" s="140" t="s">
        <v>871</v>
      </c>
      <c r="E387" s="102" t="s">
        <v>200</v>
      </c>
      <c r="F387" s="102" t="s">
        <v>201</v>
      </c>
      <c r="G387" s="102" t="s">
        <v>188</v>
      </c>
      <c r="H387" s="102" t="s">
        <v>790</v>
      </c>
      <c r="I387" s="149"/>
      <c r="J387" s="149">
        <v>398558</v>
      </c>
      <c r="K387" s="149">
        <v>398558</v>
      </c>
      <c r="L387" s="140" t="s">
        <v>872</v>
      </c>
      <c r="M387" s="102" t="s">
        <v>169</v>
      </c>
      <c r="N387" s="140" t="s">
        <v>873</v>
      </c>
    </row>
    <row r="388" spans="2:14" s="153" customFormat="1" ht="72.5">
      <c r="B388" s="102" t="s">
        <v>175</v>
      </c>
      <c r="C388" s="151" t="s">
        <v>773</v>
      </c>
      <c r="D388" s="140" t="s">
        <v>874</v>
      </c>
      <c r="E388" s="102" t="s">
        <v>200</v>
      </c>
      <c r="F388" s="102" t="s">
        <v>201</v>
      </c>
      <c r="G388" s="102" t="s">
        <v>188</v>
      </c>
      <c r="H388" s="102" t="s">
        <v>167</v>
      </c>
      <c r="I388" s="149">
        <v>2646832</v>
      </c>
      <c r="J388" s="149">
        <v>441710</v>
      </c>
      <c r="K388" s="149">
        <v>441710</v>
      </c>
      <c r="L388" s="140" t="s">
        <v>875</v>
      </c>
      <c r="M388" s="102" t="s">
        <v>169</v>
      </c>
      <c r="N388" s="140" t="s">
        <v>876</v>
      </c>
    </row>
    <row r="389" spans="2:14" s="153" customFormat="1" ht="58">
      <c r="B389" s="102" t="s">
        <v>175</v>
      </c>
      <c r="C389" s="151" t="s">
        <v>773</v>
      </c>
      <c r="D389" s="140" t="s">
        <v>877</v>
      </c>
      <c r="E389" s="102" t="s">
        <v>200</v>
      </c>
      <c r="F389" s="102" t="s">
        <v>201</v>
      </c>
      <c r="G389" s="102" t="s">
        <v>188</v>
      </c>
      <c r="H389" s="102" t="s">
        <v>167</v>
      </c>
      <c r="I389" s="149"/>
      <c r="J389" s="149">
        <v>500000</v>
      </c>
      <c r="K389" s="149">
        <v>500000</v>
      </c>
      <c r="L389" s="140" t="s">
        <v>775</v>
      </c>
      <c r="M389" s="102" t="s">
        <v>169</v>
      </c>
      <c r="N389" s="140" t="s">
        <v>878</v>
      </c>
    </row>
    <row r="390" spans="2:14" s="153" customFormat="1" ht="58">
      <c r="B390" s="102" t="s">
        <v>175</v>
      </c>
      <c r="C390" s="151" t="s">
        <v>879</v>
      </c>
      <c r="D390" s="140" t="s">
        <v>880</v>
      </c>
      <c r="E390" s="102" t="s">
        <v>200</v>
      </c>
      <c r="F390" s="102" t="s">
        <v>201</v>
      </c>
      <c r="G390" s="102" t="s">
        <v>188</v>
      </c>
      <c r="H390" s="102" t="s">
        <v>881</v>
      </c>
      <c r="I390" s="149"/>
      <c r="J390" s="149">
        <v>510507.88091068302</v>
      </c>
      <c r="K390" s="149">
        <v>510507.88091068302</v>
      </c>
      <c r="L390" s="140" t="s">
        <v>826</v>
      </c>
      <c r="M390" s="102" t="s">
        <v>169</v>
      </c>
      <c r="N390" s="140" t="s">
        <v>827</v>
      </c>
    </row>
    <row r="391" spans="2:14" s="153" customFormat="1" ht="72.5">
      <c r="B391" s="102" t="s">
        <v>175</v>
      </c>
      <c r="C391" s="151" t="s">
        <v>773</v>
      </c>
      <c r="D391" s="140" t="s">
        <v>882</v>
      </c>
      <c r="E391" s="102" t="s">
        <v>200</v>
      </c>
      <c r="F391" s="102" t="s">
        <v>201</v>
      </c>
      <c r="G391" s="102" t="s">
        <v>188</v>
      </c>
      <c r="H391" s="102" t="s">
        <v>856</v>
      </c>
      <c r="I391" s="149"/>
      <c r="J391" s="149">
        <v>532362</v>
      </c>
      <c r="K391" s="149">
        <v>532362</v>
      </c>
      <c r="L391" s="140" t="s">
        <v>883</v>
      </c>
      <c r="M391" s="102" t="s">
        <v>169</v>
      </c>
      <c r="N391" s="140" t="s">
        <v>884</v>
      </c>
    </row>
    <row r="392" spans="2:14" s="153" customFormat="1" ht="58">
      <c r="B392" s="102" t="s">
        <v>175</v>
      </c>
      <c r="C392" s="151" t="s">
        <v>885</v>
      </c>
      <c r="D392" s="140" t="s">
        <v>886</v>
      </c>
      <c r="E392" s="102" t="s">
        <v>200</v>
      </c>
      <c r="F392" s="102" t="s">
        <v>201</v>
      </c>
      <c r="G392" s="102" t="s">
        <v>167</v>
      </c>
      <c r="H392" s="102" t="s">
        <v>434</v>
      </c>
      <c r="I392" s="149"/>
      <c r="J392" s="149">
        <v>600000</v>
      </c>
      <c r="K392" s="149">
        <v>600000</v>
      </c>
      <c r="L392" s="140" t="s">
        <v>887</v>
      </c>
      <c r="M392" s="102" t="s">
        <v>170</v>
      </c>
      <c r="N392" s="140" t="s">
        <v>888</v>
      </c>
    </row>
    <row r="393" spans="2:14" s="153" customFormat="1" ht="58">
      <c r="B393" s="102" t="s">
        <v>175</v>
      </c>
      <c r="C393" s="151" t="s">
        <v>224</v>
      </c>
      <c r="D393" s="140" t="s">
        <v>889</v>
      </c>
      <c r="E393" s="102" t="s">
        <v>200</v>
      </c>
      <c r="F393" s="102" t="s">
        <v>201</v>
      </c>
      <c r="G393" s="102" t="s">
        <v>188</v>
      </c>
      <c r="H393" s="102" t="s">
        <v>819</v>
      </c>
      <c r="I393" s="149">
        <v>669600</v>
      </c>
      <c r="J393" s="149">
        <v>669600</v>
      </c>
      <c r="K393" s="149">
        <v>669600</v>
      </c>
      <c r="L393" s="140" t="s">
        <v>852</v>
      </c>
      <c r="M393" s="102" t="s">
        <v>169</v>
      </c>
      <c r="N393" s="140" t="s">
        <v>890</v>
      </c>
    </row>
    <row r="394" spans="2:14" s="153" customFormat="1" ht="58">
      <c r="B394" s="102" t="s">
        <v>175</v>
      </c>
      <c r="C394" s="151" t="s">
        <v>885</v>
      </c>
      <c r="D394" s="140" t="s">
        <v>891</v>
      </c>
      <c r="E394" s="102" t="s">
        <v>200</v>
      </c>
      <c r="F394" s="102" t="s">
        <v>201</v>
      </c>
      <c r="G394" s="102" t="s">
        <v>188</v>
      </c>
      <c r="H394" s="102" t="s">
        <v>856</v>
      </c>
      <c r="I394" s="149"/>
      <c r="J394" s="149">
        <v>700000</v>
      </c>
      <c r="K394" s="149">
        <v>700000</v>
      </c>
      <c r="L394" s="140" t="s">
        <v>892</v>
      </c>
      <c r="M394" s="102" t="s">
        <v>169</v>
      </c>
      <c r="N394" s="140" t="s">
        <v>893</v>
      </c>
    </row>
    <row r="395" spans="2:14" s="153" customFormat="1" ht="58">
      <c r="B395" s="102" t="s">
        <v>175</v>
      </c>
      <c r="C395" s="151" t="s">
        <v>773</v>
      </c>
      <c r="D395" s="140" t="s">
        <v>894</v>
      </c>
      <c r="E395" s="102" t="s">
        <v>200</v>
      </c>
      <c r="F395" s="102" t="s">
        <v>201</v>
      </c>
      <c r="G395" s="102" t="s">
        <v>188</v>
      </c>
      <c r="H395" s="102" t="s">
        <v>881</v>
      </c>
      <c r="I395" s="149">
        <v>2351624</v>
      </c>
      <c r="J395" s="149">
        <v>731808</v>
      </c>
      <c r="K395" s="149">
        <v>731808</v>
      </c>
      <c r="L395" s="140" t="s">
        <v>826</v>
      </c>
      <c r="M395" s="102" t="s">
        <v>169</v>
      </c>
      <c r="N395" s="140" t="s">
        <v>895</v>
      </c>
    </row>
    <row r="396" spans="2:14" s="153" customFormat="1" ht="72.5">
      <c r="B396" s="102" t="s">
        <v>175</v>
      </c>
      <c r="C396" s="151" t="s">
        <v>896</v>
      </c>
      <c r="D396" s="140" t="s">
        <v>897</v>
      </c>
      <c r="E396" s="102" t="s">
        <v>200</v>
      </c>
      <c r="F396" s="102" t="s">
        <v>201</v>
      </c>
      <c r="G396" s="102" t="s">
        <v>188</v>
      </c>
      <c r="H396" s="102" t="s">
        <v>881</v>
      </c>
      <c r="I396" s="149"/>
      <c r="J396" s="149">
        <v>750000</v>
      </c>
      <c r="K396" s="149">
        <v>750000</v>
      </c>
      <c r="L396" s="140" t="s">
        <v>898</v>
      </c>
      <c r="M396" s="102" t="s">
        <v>169</v>
      </c>
      <c r="N396" s="140" t="s">
        <v>899</v>
      </c>
    </row>
    <row r="397" spans="2:14" s="153" customFormat="1" ht="58">
      <c r="B397" s="102" t="s">
        <v>175</v>
      </c>
      <c r="C397" s="151" t="s">
        <v>885</v>
      </c>
      <c r="D397" s="140" t="s">
        <v>900</v>
      </c>
      <c r="E397" s="102" t="s">
        <v>200</v>
      </c>
      <c r="F397" s="102" t="s">
        <v>201</v>
      </c>
      <c r="G397" s="102" t="s">
        <v>188</v>
      </c>
      <c r="H397" s="102" t="s">
        <v>901</v>
      </c>
      <c r="I397" s="149"/>
      <c r="J397" s="149">
        <v>750000</v>
      </c>
      <c r="K397" s="149">
        <v>750000</v>
      </c>
      <c r="L397" s="140" t="s">
        <v>902</v>
      </c>
      <c r="M397" s="102" t="s">
        <v>169</v>
      </c>
      <c r="N397" s="140" t="s">
        <v>903</v>
      </c>
    </row>
    <row r="398" spans="2:14" s="153" customFormat="1" ht="58">
      <c r="B398" s="102" t="s">
        <v>175</v>
      </c>
      <c r="C398" s="151" t="s">
        <v>833</v>
      </c>
      <c r="D398" s="140" t="s">
        <v>904</v>
      </c>
      <c r="E398" s="102" t="s">
        <v>200</v>
      </c>
      <c r="F398" s="102" t="s">
        <v>201</v>
      </c>
      <c r="G398" s="102" t="s">
        <v>188</v>
      </c>
      <c r="H398" s="102" t="s">
        <v>167</v>
      </c>
      <c r="I398" s="149"/>
      <c r="J398" s="149">
        <v>815000</v>
      </c>
      <c r="K398" s="149">
        <v>815000</v>
      </c>
      <c r="L398" s="140" t="s">
        <v>775</v>
      </c>
      <c r="M398" s="102" t="s">
        <v>169</v>
      </c>
      <c r="N398" s="140" t="s">
        <v>905</v>
      </c>
    </row>
    <row r="399" spans="2:14" s="153" customFormat="1" ht="58">
      <c r="B399" s="102" t="s">
        <v>175</v>
      </c>
      <c r="C399" s="151" t="s">
        <v>833</v>
      </c>
      <c r="D399" s="140" t="s">
        <v>906</v>
      </c>
      <c r="E399" s="102" t="s">
        <v>200</v>
      </c>
      <c r="F399" s="102" t="s">
        <v>201</v>
      </c>
      <c r="G399" s="102" t="s">
        <v>188</v>
      </c>
      <c r="H399" s="102" t="s">
        <v>856</v>
      </c>
      <c r="I399" s="149">
        <v>2300000</v>
      </c>
      <c r="J399" s="149">
        <v>1000000</v>
      </c>
      <c r="K399" s="149">
        <v>1000000</v>
      </c>
      <c r="L399" s="140" t="s">
        <v>892</v>
      </c>
      <c r="M399" s="102" t="s">
        <v>169</v>
      </c>
      <c r="N399" s="140" t="s">
        <v>893</v>
      </c>
    </row>
    <row r="400" spans="2:14" s="153" customFormat="1" ht="58">
      <c r="B400" s="102" t="s">
        <v>175</v>
      </c>
      <c r="C400" s="151" t="s">
        <v>907</v>
      </c>
      <c r="D400" s="140" t="s">
        <v>908</v>
      </c>
      <c r="E400" s="102" t="s">
        <v>200</v>
      </c>
      <c r="F400" s="102" t="s">
        <v>201</v>
      </c>
      <c r="G400" s="102" t="s">
        <v>188</v>
      </c>
      <c r="H400" s="102" t="s">
        <v>167</v>
      </c>
      <c r="I400" s="149">
        <v>1100000</v>
      </c>
      <c r="J400" s="149">
        <v>1100000</v>
      </c>
      <c r="K400" s="149">
        <v>1100000</v>
      </c>
      <c r="L400" s="140" t="s">
        <v>775</v>
      </c>
      <c r="M400" s="102" t="s">
        <v>170</v>
      </c>
      <c r="N400" s="140" t="s">
        <v>909</v>
      </c>
    </row>
    <row r="401" spans="2:14" s="153" customFormat="1" ht="58">
      <c r="B401" s="102" t="s">
        <v>175</v>
      </c>
      <c r="C401" s="151" t="s">
        <v>910</v>
      </c>
      <c r="D401" s="140" t="s">
        <v>911</v>
      </c>
      <c r="E401" s="102" t="s">
        <v>200</v>
      </c>
      <c r="F401" s="102" t="s">
        <v>201</v>
      </c>
      <c r="G401" s="102" t="s">
        <v>188</v>
      </c>
      <c r="H401" s="102" t="s">
        <v>901</v>
      </c>
      <c r="I401" s="149">
        <v>1101570</v>
      </c>
      <c r="J401" s="149">
        <v>1101570</v>
      </c>
      <c r="K401" s="149">
        <v>1101570</v>
      </c>
      <c r="L401" s="140" t="s">
        <v>902</v>
      </c>
      <c r="M401" s="102" t="s">
        <v>170</v>
      </c>
      <c r="N401" s="140" t="s">
        <v>909</v>
      </c>
    </row>
    <row r="402" spans="2:14" s="153" customFormat="1" ht="58">
      <c r="B402" s="102" t="s">
        <v>175</v>
      </c>
      <c r="C402" s="151" t="s">
        <v>224</v>
      </c>
      <c r="D402" s="140" t="s">
        <v>912</v>
      </c>
      <c r="E402" s="102" t="s">
        <v>200</v>
      </c>
      <c r="F402" s="102" t="s">
        <v>201</v>
      </c>
      <c r="G402" s="102" t="s">
        <v>167</v>
      </c>
      <c r="H402" s="102" t="s">
        <v>819</v>
      </c>
      <c r="I402" s="149">
        <v>1200000</v>
      </c>
      <c r="J402" s="149">
        <v>1200000</v>
      </c>
      <c r="K402" s="149">
        <v>1200000</v>
      </c>
      <c r="L402" s="140" t="s">
        <v>852</v>
      </c>
      <c r="M402" s="102" t="s">
        <v>169</v>
      </c>
      <c r="N402" s="140" t="s">
        <v>890</v>
      </c>
    </row>
    <row r="403" spans="2:14" s="153" customFormat="1" ht="58">
      <c r="B403" s="102" t="s">
        <v>175</v>
      </c>
      <c r="C403" s="151" t="s">
        <v>773</v>
      </c>
      <c r="D403" s="140" t="s">
        <v>913</v>
      </c>
      <c r="E403" s="102" t="s">
        <v>200</v>
      </c>
      <c r="F403" s="102" t="s">
        <v>201</v>
      </c>
      <c r="G403" s="102" t="s">
        <v>188</v>
      </c>
      <c r="H403" s="102" t="s">
        <v>434</v>
      </c>
      <c r="I403" s="149">
        <v>1500000</v>
      </c>
      <c r="J403" s="149">
        <v>1275000</v>
      </c>
      <c r="K403" s="149">
        <v>1275000</v>
      </c>
      <c r="L403" s="140" t="s">
        <v>914</v>
      </c>
      <c r="M403" s="102" t="s">
        <v>169</v>
      </c>
      <c r="N403" s="140" t="s">
        <v>845</v>
      </c>
    </row>
    <row r="404" spans="2:14" s="153" customFormat="1" ht="58">
      <c r="B404" s="102" t="s">
        <v>175</v>
      </c>
      <c r="C404" s="151" t="s">
        <v>915</v>
      </c>
      <c r="D404" s="140" t="s">
        <v>916</v>
      </c>
      <c r="E404" s="102" t="s">
        <v>200</v>
      </c>
      <c r="F404" s="102" t="s">
        <v>201</v>
      </c>
      <c r="G404" s="102" t="s">
        <v>188</v>
      </c>
      <c r="H404" s="102" t="s">
        <v>790</v>
      </c>
      <c r="I404" s="149">
        <v>1400000</v>
      </c>
      <c r="J404" s="149">
        <v>1400000</v>
      </c>
      <c r="K404" s="149">
        <v>1400000</v>
      </c>
      <c r="L404" s="140" t="s">
        <v>872</v>
      </c>
      <c r="M404" s="102" t="s">
        <v>169</v>
      </c>
      <c r="N404" s="140" t="s">
        <v>917</v>
      </c>
    </row>
    <row r="405" spans="2:14" s="153" customFormat="1" ht="58">
      <c r="B405" s="102" t="s">
        <v>175</v>
      </c>
      <c r="C405" s="151" t="s">
        <v>773</v>
      </c>
      <c r="D405" s="140" t="s">
        <v>918</v>
      </c>
      <c r="E405" s="102" t="s">
        <v>200</v>
      </c>
      <c r="F405" s="102" t="s">
        <v>201</v>
      </c>
      <c r="G405" s="102" t="s">
        <v>166</v>
      </c>
      <c r="H405" s="102" t="s">
        <v>342</v>
      </c>
      <c r="I405" s="149">
        <v>1470299</v>
      </c>
      <c r="J405" s="149">
        <v>1470299</v>
      </c>
      <c r="K405" s="149">
        <v>1470299</v>
      </c>
      <c r="L405" s="140" t="s">
        <v>919</v>
      </c>
      <c r="M405" s="102" t="s">
        <v>170</v>
      </c>
      <c r="N405" s="140" t="s">
        <v>920</v>
      </c>
    </row>
    <row r="406" spans="2:14" s="153" customFormat="1" ht="58">
      <c r="B406" s="102" t="s">
        <v>175</v>
      </c>
      <c r="C406" s="151" t="s">
        <v>421</v>
      </c>
      <c r="D406" s="140" t="s">
        <v>921</v>
      </c>
      <c r="E406" s="102" t="s">
        <v>200</v>
      </c>
      <c r="F406" s="102" t="s">
        <v>201</v>
      </c>
      <c r="G406" s="102" t="s">
        <v>188</v>
      </c>
      <c r="H406" s="102" t="s">
        <v>856</v>
      </c>
      <c r="I406" s="149">
        <v>1660000</v>
      </c>
      <c r="J406" s="149">
        <v>1660000</v>
      </c>
      <c r="K406" s="149">
        <v>1660000</v>
      </c>
      <c r="L406" s="140" t="s">
        <v>831</v>
      </c>
      <c r="M406" s="102" t="s">
        <v>169</v>
      </c>
      <c r="N406" s="140" t="s">
        <v>909</v>
      </c>
    </row>
    <row r="407" spans="2:14" s="153" customFormat="1" ht="72.5">
      <c r="B407" s="102" t="s">
        <v>175</v>
      </c>
      <c r="C407" s="101" t="s">
        <v>936</v>
      </c>
      <c r="D407" s="101" t="s">
        <v>937</v>
      </c>
      <c r="E407" s="154" t="s">
        <v>200</v>
      </c>
      <c r="F407" s="154" t="s">
        <v>201</v>
      </c>
      <c r="G407" s="154" t="s">
        <v>166</v>
      </c>
      <c r="H407" s="154" t="s">
        <v>938</v>
      </c>
      <c r="I407" s="155">
        <v>0</v>
      </c>
      <c r="J407" s="155">
        <v>80365.039999999994</v>
      </c>
      <c r="K407" s="155">
        <v>80365.039999999994</v>
      </c>
      <c r="L407" s="101" t="s">
        <v>939</v>
      </c>
      <c r="M407" s="154" t="s">
        <v>169</v>
      </c>
      <c r="N407" s="101" t="s">
        <v>940</v>
      </c>
    </row>
    <row r="408" spans="2:14" s="153" customFormat="1" ht="72.5">
      <c r="B408" s="102" t="s">
        <v>175</v>
      </c>
      <c r="C408" s="101" t="s">
        <v>941</v>
      </c>
      <c r="D408" s="101" t="s">
        <v>942</v>
      </c>
      <c r="E408" s="154" t="s">
        <v>200</v>
      </c>
      <c r="F408" s="154" t="s">
        <v>201</v>
      </c>
      <c r="G408" s="154" t="s">
        <v>167</v>
      </c>
      <c r="H408" s="154" t="s">
        <v>943</v>
      </c>
      <c r="I408" s="155">
        <v>0</v>
      </c>
      <c r="J408" s="155">
        <v>10995</v>
      </c>
      <c r="K408" s="155">
        <v>10995</v>
      </c>
      <c r="L408" s="101" t="s">
        <v>944</v>
      </c>
      <c r="M408" s="154" t="s">
        <v>169</v>
      </c>
      <c r="N408" s="101" t="s">
        <v>945</v>
      </c>
    </row>
    <row r="409" spans="2:14" s="153" customFormat="1" ht="58">
      <c r="B409" s="102" t="s">
        <v>175</v>
      </c>
      <c r="C409" s="101" t="s">
        <v>946</v>
      </c>
      <c r="D409" s="101" t="s">
        <v>947</v>
      </c>
      <c r="E409" s="154" t="s">
        <v>200</v>
      </c>
      <c r="F409" s="154" t="s">
        <v>201</v>
      </c>
      <c r="G409" s="154" t="s">
        <v>188</v>
      </c>
      <c r="H409" s="154" t="s">
        <v>943</v>
      </c>
      <c r="I409" s="155">
        <v>0</v>
      </c>
      <c r="J409" s="155">
        <v>50727</v>
      </c>
      <c r="K409" s="155">
        <v>50727</v>
      </c>
      <c r="L409" s="101" t="s">
        <v>948</v>
      </c>
      <c r="M409" s="154" t="s">
        <v>169</v>
      </c>
      <c r="N409" s="101" t="s">
        <v>949</v>
      </c>
    </row>
    <row r="410" spans="2:14" s="153" customFormat="1" ht="43.5">
      <c r="B410" s="102" t="s">
        <v>175</v>
      </c>
      <c r="C410" s="101" t="s">
        <v>950</v>
      </c>
      <c r="D410" s="101" t="s">
        <v>951</v>
      </c>
      <c r="E410" s="154" t="s">
        <v>200</v>
      </c>
      <c r="F410" s="154" t="s">
        <v>201</v>
      </c>
      <c r="G410" s="154" t="s">
        <v>188</v>
      </c>
      <c r="H410" s="154" t="s">
        <v>943</v>
      </c>
      <c r="I410" s="155">
        <v>0</v>
      </c>
      <c r="J410" s="155">
        <v>15719</v>
      </c>
      <c r="K410" s="155">
        <v>15719</v>
      </c>
      <c r="L410" s="101" t="s">
        <v>281</v>
      </c>
      <c r="M410" s="154" t="s">
        <v>169</v>
      </c>
      <c r="N410" s="101" t="s">
        <v>952</v>
      </c>
    </row>
    <row r="411" spans="2:14" s="153" customFormat="1" ht="58">
      <c r="B411" s="102" t="s">
        <v>175</v>
      </c>
      <c r="C411" s="101" t="s">
        <v>950</v>
      </c>
      <c r="D411" s="101" t="s">
        <v>953</v>
      </c>
      <c r="E411" s="154" t="s">
        <v>200</v>
      </c>
      <c r="F411" s="154" t="s">
        <v>201</v>
      </c>
      <c r="G411" s="154" t="s">
        <v>188</v>
      </c>
      <c r="H411" s="154" t="s">
        <v>943</v>
      </c>
      <c r="I411" s="155">
        <v>115000</v>
      </c>
      <c r="J411" s="155">
        <v>46000</v>
      </c>
      <c r="K411" s="155">
        <v>46000</v>
      </c>
      <c r="L411" s="101" t="s">
        <v>954</v>
      </c>
      <c r="M411" s="154" t="s">
        <v>169</v>
      </c>
      <c r="N411" s="101" t="s">
        <v>955</v>
      </c>
    </row>
    <row r="412" spans="2:14" s="153" customFormat="1" ht="58">
      <c r="B412" s="102" t="s">
        <v>175</v>
      </c>
      <c r="C412" s="101" t="s">
        <v>224</v>
      </c>
      <c r="D412" s="101" t="s">
        <v>956</v>
      </c>
      <c r="E412" s="154" t="s">
        <v>200</v>
      </c>
      <c r="F412" s="154" t="s">
        <v>201</v>
      </c>
      <c r="G412" s="154" t="s">
        <v>188</v>
      </c>
      <c r="H412" s="154" t="s">
        <v>943</v>
      </c>
      <c r="I412" s="155">
        <v>115000</v>
      </c>
      <c r="J412" s="155">
        <v>57741.5</v>
      </c>
      <c r="K412" s="155">
        <v>57741.5</v>
      </c>
      <c r="L412" s="101" t="s">
        <v>957</v>
      </c>
      <c r="M412" s="154" t="s">
        <v>169</v>
      </c>
      <c r="N412" s="101" t="s">
        <v>958</v>
      </c>
    </row>
    <row r="413" spans="2:14" s="153" customFormat="1" ht="58">
      <c r="B413" s="102" t="s">
        <v>175</v>
      </c>
      <c r="C413" s="101" t="s">
        <v>815</v>
      </c>
      <c r="D413" s="101" t="s">
        <v>959</v>
      </c>
      <c r="E413" s="154" t="s">
        <v>200</v>
      </c>
      <c r="F413" s="154" t="s">
        <v>201</v>
      </c>
      <c r="G413" s="154" t="s">
        <v>166</v>
      </c>
      <c r="H413" s="154" t="s">
        <v>960</v>
      </c>
      <c r="I413" s="155">
        <v>0</v>
      </c>
      <c r="J413" s="155">
        <v>27687</v>
      </c>
      <c r="K413" s="155">
        <v>27687</v>
      </c>
      <c r="L413" s="101" t="s">
        <v>961</v>
      </c>
      <c r="M413" s="154" t="s">
        <v>169</v>
      </c>
      <c r="N413" s="101" t="s">
        <v>962</v>
      </c>
    </row>
    <row r="414" spans="2:14" s="153" customFormat="1" ht="43.5">
      <c r="B414" s="102" t="s">
        <v>175</v>
      </c>
      <c r="C414" s="101" t="s">
        <v>850</v>
      </c>
      <c r="D414" s="101" t="s">
        <v>963</v>
      </c>
      <c r="E414" s="154" t="s">
        <v>200</v>
      </c>
      <c r="F414" s="154" t="s">
        <v>201</v>
      </c>
      <c r="G414" s="154" t="s">
        <v>188</v>
      </c>
      <c r="H414" s="154" t="s">
        <v>943</v>
      </c>
      <c r="I414" s="155">
        <v>0</v>
      </c>
      <c r="J414" s="155">
        <v>22319.3</v>
      </c>
      <c r="K414" s="155">
        <v>22319.3</v>
      </c>
      <c r="L414" s="101" t="s">
        <v>964</v>
      </c>
      <c r="M414" s="154" t="s">
        <v>169</v>
      </c>
      <c r="N414" s="101" t="s">
        <v>965</v>
      </c>
    </row>
    <row r="415" spans="2:14" s="153" customFormat="1" ht="58">
      <c r="B415" s="102" t="s">
        <v>175</v>
      </c>
      <c r="C415" s="101" t="s">
        <v>850</v>
      </c>
      <c r="D415" s="101" t="s">
        <v>966</v>
      </c>
      <c r="E415" s="154" t="s">
        <v>200</v>
      </c>
      <c r="F415" s="154" t="s">
        <v>201</v>
      </c>
      <c r="G415" s="154" t="s">
        <v>188</v>
      </c>
      <c r="H415" s="154" t="s">
        <v>943</v>
      </c>
      <c r="I415" s="155">
        <v>0</v>
      </c>
      <c r="J415" s="155">
        <v>15200</v>
      </c>
      <c r="K415" s="155">
        <v>15200</v>
      </c>
      <c r="L415" s="101" t="s">
        <v>967</v>
      </c>
      <c r="M415" s="154" t="s">
        <v>169</v>
      </c>
      <c r="N415" s="101" t="s">
        <v>968</v>
      </c>
    </row>
    <row r="416" spans="2:14" s="153" customFormat="1" ht="72.5">
      <c r="B416" s="102" t="s">
        <v>175</v>
      </c>
      <c r="C416" s="101"/>
      <c r="D416" s="101" t="s">
        <v>969</v>
      </c>
      <c r="E416" s="154" t="s">
        <v>200</v>
      </c>
      <c r="F416" s="154" t="s">
        <v>201</v>
      </c>
      <c r="G416" s="154" t="s">
        <v>188</v>
      </c>
      <c r="H416" s="154" t="s">
        <v>943</v>
      </c>
      <c r="I416" s="155">
        <v>0</v>
      </c>
      <c r="J416" s="155">
        <v>138635.20000000001</v>
      </c>
      <c r="K416" s="155">
        <v>138635.20000000001</v>
      </c>
      <c r="L416" s="101" t="s">
        <v>970</v>
      </c>
      <c r="M416" s="154" t="s">
        <v>169</v>
      </c>
      <c r="N416" s="101" t="s">
        <v>971</v>
      </c>
    </row>
    <row r="417" spans="2:14" s="153" customFormat="1" ht="29">
      <c r="B417" s="102" t="s">
        <v>756</v>
      </c>
      <c r="C417" s="101" t="s">
        <v>815</v>
      </c>
      <c r="D417" s="101" t="s">
        <v>972</v>
      </c>
      <c r="E417" s="154" t="s">
        <v>973</v>
      </c>
      <c r="F417" s="154" t="s">
        <v>762</v>
      </c>
      <c r="G417" s="154" t="s">
        <v>166</v>
      </c>
      <c r="H417" s="154" t="s">
        <v>974</v>
      </c>
      <c r="I417" s="155">
        <v>15997</v>
      </c>
      <c r="J417" s="155">
        <v>15997</v>
      </c>
      <c r="K417" s="155">
        <v>15997</v>
      </c>
      <c r="L417" s="101" t="s">
        <v>975</v>
      </c>
      <c r="M417" s="154" t="s">
        <v>170</v>
      </c>
      <c r="N417" s="101" t="s">
        <v>976</v>
      </c>
    </row>
    <row r="418" spans="2:14" s="153" customFormat="1" ht="43.5">
      <c r="B418" s="102" t="s">
        <v>175</v>
      </c>
      <c r="C418" s="101" t="s">
        <v>815</v>
      </c>
      <c r="D418" s="101" t="s">
        <v>977</v>
      </c>
      <c r="E418" s="154" t="s">
        <v>200</v>
      </c>
      <c r="F418" s="154" t="s">
        <v>201</v>
      </c>
      <c r="G418" s="154" t="s">
        <v>188</v>
      </c>
      <c r="H418" s="154" t="s">
        <v>765</v>
      </c>
      <c r="I418" s="155">
        <v>9830.4000000000015</v>
      </c>
      <c r="J418" s="155">
        <v>24576.800000000003</v>
      </c>
      <c r="K418" s="155">
        <v>24576.800000000003</v>
      </c>
      <c r="L418" s="101" t="s">
        <v>204</v>
      </c>
      <c r="M418" s="154" t="s">
        <v>168</v>
      </c>
      <c r="N418" s="101" t="s">
        <v>978</v>
      </c>
    </row>
    <row r="419" spans="2:14" s="153" customFormat="1" ht="43.5">
      <c r="B419" s="102" t="s">
        <v>979</v>
      </c>
      <c r="C419" s="101" t="s">
        <v>980</v>
      </c>
      <c r="D419" s="101" t="s">
        <v>981</v>
      </c>
      <c r="E419" s="154" t="s">
        <v>200</v>
      </c>
      <c r="F419" s="154" t="s">
        <v>762</v>
      </c>
      <c r="G419" s="154" t="s">
        <v>188</v>
      </c>
      <c r="H419" s="154" t="s">
        <v>982</v>
      </c>
      <c r="I419" s="155">
        <v>93629</v>
      </c>
      <c r="J419" s="155">
        <v>70223</v>
      </c>
      <c r="K419" s="155">
        <v>70223</v>
      </c>
      <c r="L419" s="101" t="s">
        <v>983</v>
      </c>
      <c r="M419" s="154" t="s">
        <v>169</v>
      </c>
      <c r="N419" s="101" t="s">
        <v>984</v>
      </c>
    </row>
    <row r="420" spans="2:14" s="153" customFormat="1" ht="43.5">
      <c r="B420" s="102" t="s">
        <v>979</v>
      </c>
      <c r="C420" s="101" t="s">
        <v>980</v>
      </c>
      <c r="D420" s="101" t="s">
        <v>985</v>
      </c>
      <c r="E420" s="154" t="s">
        <v>200</v>
      </c>
      <c r="F420" s="154" t="s">
        <v>762</v>
      </c>
      <c r="G420" s="154" t="s">
        <v>166</v>
      </c>
      <c r="H420" s="154" t="s">
        <v>986</v>
      </c>
      <c r="I420" s="155">
        <v>21011</v>
      </c>
      <c r="J420" s="155">
        <v>18137</v>
      </c>
      <c r="K420" s="155">
        <v>18137</v>
      </c>
      <c r="L420" s="101" t="s">
        <v>987</v>
      </c>
      <c r="M420" s="154" t="s">
        <v>169</v>
      </c>
      <c r="N420" s="101" t="s">
        <v>988</v>
      </c>
    </row>
    <row r="421" spans="2:14" s="153" customFormat="1" ht="43.5">
      <c r="B421" s="102" t="s">
        <v>756</v>
      </c>
      <c r="C421" s="101" t="s">
        <v>783</v>
      </c>
      <c r="D421" s="101" t="s">
        <v>989</v>
      </c>
      <c r="E421" s="154" t="s">
        <v>973</v>
      </c>
      <c r="F421" s="154" t="s">
        <v>762</v>
      </c>
      <c r="G421" s="154" t="s">
        <v>188</v>
      </c>
      <c r="H421" s="154" t="s">
        <v>765</v>
      </c>
      <c r="I421" s="155">
        <v>84300</v>
      </c>
      <c r="J421" s="155">
        <v>79212</v>
      </c>
      <c r="K421" s="155">
        <v>79212</v>
      </c>
      <c r="L421" s="101" t="s">
        <v>990</v>
      </c>
      <c r="M421" s="154" t="s">
        <v>170</v>
      </c>
      <c r="N421" s="101" t="s">
        <v>976</v>
      </c>
    </row>
    <row r="422" spans="2:14" s="153" customFormat="1" ht="29">
      <c r="B422" s="102" t="s">
        <v>175</v>
      </c>
      <c r="C422" s="101" t="s">
        <v>783</v>
      </c>
      <c r="D422" s="101" t="s">
        <v>991</v>
      </c>
      <c r="E422" s="154" t="s">
        <v>200</v>
      </c>
      <c r="F422" s="154" t="s">
        <v>201</v>
      </c>
      <c r="G422" s="154" t="s">
        <v>166</v>
      </c>
      <c r="H422" s="154" t="s">
        <v>992</v>
      </c>
      <c r="I422" s="155" t="s">
        <v>993</v>
      </c>
      <c r="J422" s="155">
        <v>0</v>
      </c>
      <c r="K422" s="155">
        <v>0</v>
      </c>
      <c r="L422" s="101" t="s">
        <v>994</v>
      </c>
      <c r="M422" s="154" t="s">
        <v>170</v>
      </c>
      <c r="N422" s="101" t="s">
        <v>976</v>
      </c>
    </row>
    <row r="423" spans="2:14" s="153" customFormat="1" ht="29">
      <c r="B423" s="102" t="s">
        <v>175</v>
      </c>
      <c r="C423" s="101" t="s">
        <v>783</v>
      </c>
      <c r="D423" s="101" t="s">
        <v>995</v>
      </c>
      <c r="E423" s="154" t="s">
        <v>200</v>
      </c>
      <c r="F423" s="154" t="s">
        <v>201</v>
      </c>
      <c r="G423" s="154" t="s">
        <v>166</v>
      </c>
      <c r="H423" s="154" t="s">
        <v>996</v>
      </c>
      <c r="I423" s="155">
        <v>30000</v>
      </c>
      <c r="J423" s="155">
        <v>0</v>
      </c>
      <c r="K423" s="155">
        <v>0</v>
      </c>
      <c r="L423" s="101" t="s">
        <v>994</v>
      </c>
      <c r="M423" s="154" t="s">
        <v>170</v>
      </c>
      <c r="N423" s="101" t="s">
        <v>976</v>
      </c>
    </row>
    <row r="424" spans="2:14" s="153" customFormat="1" ht="29">
      <c r="B424" s="102" t="s">
        <v>756</v>
      </c>
      <c r="C424" s="101" t="s">
        <v>783</v>
      </c>
      <c r="D424" s="101" t="s">
        <v>997</v>
      </c>
      <c r="E424" s="154" t="s">
        <v>973</v>
      </c>
      <c r="F424" s="154" t="s">
        <v>762</v>
      </c>
      <c r="G424" s="154" t="s">
        <v>188</v>
      </c>
      <c r="H424" s="154" t="s">
        <v>765</v>
      </c>
      <c r="I424" s="155">
        <v>6521</v>
      </c>
      <c r="J424" s="155">
        <v>16302</v>
      </c>
      <c r="K424" s="155">
        <v>16302</v>
      </c>
      <c r="L424" s="101" t="s">
        <v>210</v>
      </c>
      <c r="M424" s="154" t="s">
        <v>168</v>
      </c>
      <c r="N424" s="101" t="s">
        <v>976</v>
      </c>
    </row>
    <row r="425" spans="2:14" s="153" customFormat="1" ht="58">
      <c r="B425" s="102" t="s">
        <v>175</v>
      </c>
      <c r="C425" s="101" t="s">
        <v>783</v>
      </c>
      <c r="D425" s="101" t="s">
        <v>998</v>
      </c>
      <c r="E425" s="154" t="s">
        <v>200</v>
      </c>
      <c r="F425" s="154" t="s">
        <v>201</v>
      </c>
      <c r="G425" s="154" t="s">
        <v>188</v>
      </c>
      <c r="H425" s="154" t="s">
        <v>765</v>
      </c>
      <c r="I425" s="155">
        <v>24545</v>
      </c>
      <c r="J425" s="155">
        <v>61364</v>
      </c>
      <c r="K425" s="155">
        <v>61364</v>
      </c>
      <c r="L425" s="101" t="s">
        <v>210</v>
      </c>
      <c r="M425" s="154" t="s">
        <v>169</v>
      </c>
      <c r="N425" s="101" t="s">
        <v>976</v>
      </c>
    </row>
    <row r="426" spans="2:14" s="153" customFormat="1" ht="29">
      <c r="B426" s="102" t="s">
        <v>175</v>
      </c>
      <c r="C426" s="101" t="s">
        <v>783</v>
      </c>
      <c r="D426" s="101" t="s">
        <v>999</v>
      </c>
      <c r="E426" s="154" t="s">
        <v>200</v>
      </c>
      <c r="F426" s="154" t="s">
        <v>201</v>
      </c>
      <c r="G426" s="154" t="s">
        <v>188</v>
      </c>
      <c r="H426" s="154" t="s">
        <v>765</v>
      </c>
      <c r="I426" s="155">
        <v>21543</v>
      </c>
      <c r="J426" s="155">
        <v>53859</v>
      </c>
      <c r="K426" s="155">
        <v>53859</v>
      </c>
      <c r="L426" s="101" t="s">
        <v>210</v>
      </c>
      <c r="M426" s="154" t="s">
        <v>169</v>
      </c>
      <c r="N426" s="101" t="s">
        <v>976</v>
      </c>
    </row>
    <row r="427" spans="2:14" s="153" customFormat="1" ht="43.5">
      <c r="B427" s="102" t="s">
        <v>175</v>
      </c>
      <c r="C427" s="101" t="s">
        <v>783</v>
      </c>
      <c r="D427" s="101" t="s">
        <v>1000</v>
      </c>
      <c r="E427" s="154" t="s">
        <v>200</v>
      </c>
      <c r="F427" s="154" t="s">
        <v>201</v>
      </c>
      <c r="G427" s="154" t="s">
        <v>188</v>
      </c>
      <c r="H427" s="154" t="s">
        <v>1001</v>
      </c>
      <c r="I427" s="155">
        <v>14281</v>
      </c>
      <c r="J427" s="155">
        <v>35703</v>
      </c>
      <c r="K427" s="155">
        <v>35703</v>
      </c>
      <c r="L427" s="101" t="s">
        <v>1002</v>
      </c>
      <c r="M427" s="154" t="s">
        <v>168</v>
      </c>
      <c r="N427" s="101" t="s">
        <v>976</v>
      </c>
    </row>
    <row r="428" spans="2:14" s="153" customFormat="1" ht="87">
      <c r="B428" s="102" t="s">
        <v>756</v>
      </c>
      <c r="C428" s="101" t="s">
        <v>811</v>
      </c>
      <c r="D428" s="101" t="s">
        <v>1003</v>
      </c>
      <c r="E428" s="154" t="s">
        <v>973</v>
      </c>
      <c r="F428" s="154" t="s">
        <v>762</v>
      </c>
      <c r="G428" s="154" t="s">
        <v>188</v>
      </c>
      <c r="H428" s="154" t="s">
        <v>1004</v>
      </c>
      <c r="I428" s="155">
        <v>7734</v>
      </c>
      <c r="J428" s="155">
        <v>19335</v>
      </c>
      <c r="K428" s="155">
        <v>19335</v>
      </c>
      <c r="L428" s="101" t="s">
        <v>1005</v>
      </c>
      <c r="M428" s="154" t="s">
        <v>168</v>
      </c>
      <c r="N428" s="101" t="s">
        <v>976</v>
      </c>
    </row>
    <row r="429" spans="2:14" s="153" customFormat="1" ht="29">
      <c r="B429" s="102" t="s">
        <v>175</v>
      </c>
      <c r="C429" s="101" t="s">
        <v>811</v>
      </c>
      <c r="D429" s="101" t="s">
        <v>1006</v>
      </c>
      <c r="E429" s="154" t="s">
        <v>200</v>
      </c>
      <c r="F429" s="154" t="s">
        <v>201</v>
      </c>
      <c r="G429" s="154" t="s">
        <v>188</v>
      </c>
      <c r="H429" s="154" t="s">
        <v>765</v>
      </c>
      <c r="I429" s="155">
        <v>7989</v>
      </c>
      <c r="J429" s="155">
        <v>19972</v>
      </c>
      <c r="K429" s="155">
        <v>19972</v>
      </c>
      <c r="L429" s="101" t="s">
        <v>210</v>
      </c>
      <c r="M429" s="154" t="s">
        <v>169</v>
      </c>
      <c r="N429" s="101" t="s">
        <v>976</v>
      </c>
    </row>
    <row r="430" spans="2:14" s="153" customFormat="1" ht="29">
      <c r="B430" s="156" t="s">
        <v>756</v>
      </c>
      <c r="C430" s="140" t="s">
        <v>1007</v>
      </c>
      <c r="D430" s="140" t="s">
        <v>1008</v>
      </c>
      <c r="E430" s="154" t="s">
        <v>200</v>
      </c>
      <c r="F430" s="154" t="s">
        <v>201</v>
      </c>
      <c r="G430" s="154" t="s">
        <v>188</v>
      </c>
      <c r="H430" s="154" t="s">
        <v>1009</v>
      </c>
      <c r="I430" s="155">
        <v>800</v>
      </c>
      <c r="J430" s="155">
        <v>800</v>
      </c>
      <c r="K430" s="155">
        <v>800</v>
      </c>
      <c r="L430" s="101" t="s">
        <v>1010</v>
      </c>
      <c r="M430" s="154" t="s">
        <v>171</v>
      </c>
      <c r="N430" s="140" t="s">
        <v>1011</v>
      </c>
    </row>
    <row r="431" spans="2:14" s="153" customFormat="1" ht="43.5">
      <c r="B431" s="156" t="s">
        <v>175</v>
      </c>
      <c r="C431" s="140" t="s">
        <v>1007</v>
      </c>
      <c r="D431" s="140" t="s">
        <v>1012</v>
      </c>
      <c r="E431" s="154" t="s">
        <v>200</v>
      </c>
      <c r="F431" s="154" t="s">
        <v>201</v>
      </c>
      <c r="G431" s="154" t="s">
        <v>188</v>
      </c>
      <c r="H431" s="154" t="s">
        <v>342</v>
      </c>
      <c r="I431" s="155">
        <v>7164</v>
      </c>
      <c r="J431" s="155">
        <v>7164</v>
      </c>
      <c r="K431" s="155">
        <v>7164</v>
      </c>
      <c r="L431" s="101" t="s">
        <v>350</v>
      </c>
      <c r="M431" s="154" t="s">
        <v>168</v>
      </c>
      <c r="N431" s="140" t="s">
        <v>1013</v>
      </c>
    </row>
    <row r="432" spans="2:14" s="153" customFormat="1" ht="43.5">
      <c r="B432" s="156" t="s">
        <v>175</v>
      </c>
      <c r="C432" s="140" t="s">
        <v>1007</v>
      </c>
      <c r="D432" s="140" t="s">
        <v>1014</v>
      </c>
      <c r="E432" s="154" t="s">
        <v>200</v>
      </c>
      <c r="F432" s="154" t="s">
        <v>201</v>
      </c>
      <c r="G432" s="154" t="s">
        <v>166</v>
      </c>
      <c r="H432" s="154" t="s">
        <v>342</v>
      </c>
      <c r="I432" s="155">
        <v>3582</v>
      </c>
      <c r="J432" s="155">
        <v>3582</v>
      </c>
      <c r="K432" s="155">
        <v>3582</v>
      </c>
      <c r="L432" s="101" t="s">
        <v>350</v>
      </c>
      <c r="M432" s="154" t="s">
        <v>168</v>
      </c>
      <c r="N432" s="140" t="s">
        <v>1011</v>
      </c>
    </row>
    <row r="433" spans="2:14" s="153" customFormat="1" ht="29">
      <c r="B433" s="156" t="s">
        <v>175</v>
      </c>
      <c r="C433" s="140" t="s">
        <v>1015</v>
      </c>
      <c r="D433" s="140" t="s">
        <v>1016</v>
      </c>
      <c r="E433" s="154" t="s">
        <v>200</v>
      </c>
      <c r="F433" s="154" t="s">
        <v>201</v>
      </c>
      <c r="G433" s="154" t="s">
        <v>166</v>
      </c>
      <c r="H433" s="154" t="s">
        <v>1017</v>
      </c>
      <c r="I433" s="155">
        <v>13650</v>
      </c>
      <c r="J433" s="155">
        <v>13650</v>
      </c>
      <c r="K433" s="155">
        <v>13650</v>
      </c>
      <c r="L433" s="101" t="s">
        <v>369</v>
      </c>
      <c r="M433" s="154" t="s">
        <v>169</v>
      </c>
      <c r="N433" s="140" t="s">
        <v>1011</v>
      </c>
    </row>
    <row r="434" spans="2:14" s="153" customFormat="1" ht="43.5">
      <c r="B434" s="156" t="s">
        <v>175</v>
      </c>
      <c r="C434" s="140" t="s">
        <v>1015</v>
      </c>
      <c r="D434" s="140" t="s">
        <v>1018</v>
      </c>
      <c r="E434" s="154" t="s">
        <v>200</v>
      </c>
      <c r="F434" s="154" t="s">
        <v>201</v>
      </c>
      <c r="G434" s="154" t="s">
        <v>188</v>
      </c>
      <c r="H434" s="154" t="s">
        <v>765</v>
      </c>
      <c r="I434" s="155">
        <v>7000</v>
      </c>
      <c r="J434" s="155">
        <v>7000</v>
      </c>
      <c r="K434" s="155">
        <v>7000</v>
      </c>
      <c r="L434" s="101" t="s">
        <v>1019</v>
      </c>
      <c r="M434" s="154" t="s">
        <v>169</v>
      </c>
      <c r="N434" s="140" t="s">
        <v>1020</v>
      </c>
    </row>
    <row r="435" spans="2:14" s="153" customFormat="1" ht="87">
      <c r="B435" s="102" t="s">
        <v>756</v>
      </c>
      <c r="C435" s="101" t="s">
        <v>808</v>
      </c>
      <c r="D435" s="101" t="s">
        <v>1021</v>
      </c>
      <c r="E435" s="154" t="s">
        <v>973</v>
      </c>
      <c r="F435" s="154" t="s">
        <v>762</v>
      </c>
      <c r="G435" s="154" t="s">
        <v>188</v>
      </c>
      <c r="H435" s="154" t="s">
        <v>765</v>
      </c>
      <c r="I435" s="155">
        <v>7713</v>
      </c>
      <c r="J435" s="155">
        <v>19284</v>
      </c>
      <c r="K435" s="155">
        <v>19284</v>
      </c>
      <c r="L435" s="101" t="s">
        <v>204</v>
      </c>
      <c r="M435" s="154" t="s">
        <v>169</v>
      </c>
      <c r="N435" s="101" t="s">
        <v>976</v>
      </c>
    </row>
    <row r="436" spans="2:14" s="153" customFormat="1" ht="29">
      <c r="B436" s="102" t="s">
        <v>175</v>
      </c>
      <c r="C436" s="101" t="s">
        <v>1022</v>
      </c>
      <c r="D436" s="101" t="s">
        <v>1023</v>
      </c>
      <c r="E436" s="154" t="s">
        <v>200</v>
      </c>
      <c r="F436" s="154" t="s">
        <v>201</v>
      </c>
      <c r="G436" s="154" t="s">
        <v>188</v>
      </c>
      <c r="H436" s="154" t="s">
        <v>938</v>
      </c>
      <c r="I436" s="155">
        <v>24068</v>
      </c>
      <c r="J436" s="155">
        <v>16216</v>
      </c>
      <c r="K436" s="155">
        <v>16216</v>
      </c>
      <c r="L436" s="101" t="s">
        <v>1024</v>
      </c>
      <c r="M436" s="154" t="s">
        <v>170</v>
      </c>
      <c r="N436" s="101" t="s">
        <v>1025</v>
      </c>
    </row>
    <row r="437" spans="2:14" s="153" customFormat="1" ht="43.5">
      <c r="B437" s="102" t="s">
        <v>175</v>
      </c>
      <c r="C437" s="101" t="s">
        <v>1022</v>
      </c>
      <c r="D437" s="101" t="s">
        <v>1026</v>
      </c>
      <c r="E437" s="154" t="s">
        <v>973</v>
      </c>
      <c r="F437" s="154" t="s">
        <v>762</v>
      </c>
      <c r="G437" s="154" t="s">
        <v>188</v>
      </c>
      <c r="H437" s="154" t="s">
        <v>1027</v>
      </c>
      <c r="I437" s="155">
        <v>11261</v>
      </c>
      <c r="J437" s="155">
        <v>500</v>
      </c>
      <c r="K437" s="155">
        <v>500</v>
      </c>
      <c r="L437" s="101" t="s">
        <v>440</v>
      </c>
      <c r="M437" s="154" t="s">
        <v>170</v>
      </c>
      <c r="N437" s="101" t="s">
        <v>1028</v>
      </c>
    </row>
    <row r="438" spans="2:14" s="153" customFormat="1" ht="29">
      <c r="B438" s="102" t="s">
        <v>175</v>
      </c>
      <c r="C438" s="101" t="s">
        <v>1029</v>
      </c>
      <c r="D438" s="101" t="s">
        <v>1030</v>
      </c>
      <c r="E438" s="154" t="s">
        <v>200</v>
      </c>
      <c r="F438" s="154" t="s">
        <v>201</v>
      </c>
      <c r="G438" s="154" t="s">
        <v>188</v>
      </c>
      <c r="H438" s="154" t="s">
        <v>1031</v>
      </c>
      <c r="I438" s="155">
        <v>6321.6</v>
      </c>
      <c r="J438" s="155">
        <v>6321.6</v>
      </c>
      <c r="K438" s="155">
        <v>6321.6</v>
      </c>
      <c r="L438" s="101" t="s">
        <v>1032</v>
      </c>
      <c r="M438" s="154" t="s">
        <v>169</v>
      </c>
      <c r="N438" s="101" t="s">
        <v>978</v>
      </c>
    </row>
    <row r="439" spans="2:14" s="153" customFormat="1" ht="29">
      <c r="B439" s="102" t="s">
        <v>175</v>
      </c>
      <c r="C439" s="101" t="s">
        <v>1029</v>
      </c>
      <c r="D439" s="101" t="s">
        <v>1033</v>
      </c>
      <c r="E439" s="154" t="s">
        <v>200</v>
      </c>
      <c r="F439" s="154" t="s">
        <v>201</v>
      </c>
      <c r="G439" s="154" t="s">
        <v>188</v>
      </c>
      <c r="H439" s="154" t="s">
        <v>342</v>
      </c>
      <c r="I439" s="155">
        <v>5854</v>
      </c>
      <c r="J439" s="155">
        <v>5854</v>
      </c>
      <c r="K439" s="155">
        <v>5854</v>
      </c>
      <c r="L439" s="101" t="s">
        <v>1034</v>
      </c>
      <c r="M439" s="154" t="s">
        <v>168</v>
      </c>
      <c r="N439" s="101" t="s">
        <v>976</v>
      </c>
    </row>
    <row r="440" spans="2:14" s="153" customFormat="1" ht="58">
      <c r="B440" s="102" t="s">
        <v>175</v>
      </c>
      <c r="C440" s="101" t="s">
        <v>224</v>
      </c>
      <c r="D440" s="101" t="s">
        <v>1035</v>
      </c>
      <c r="E440" s="154" t="s">
        <v>973</v>
      </c>
      <c r="F440" s="154" t="s">
        <v>762</v>
      </c>
      <c r="G440" s="154" t="s">
        <v>188</v>
      </c>
      <c r="H440" s="154" t="s">
        <v>765</v>
      </c>
      <c r="I440" s="155">
        <v>1520</v>
      </c>
      <c r="J440" s="155">
        <v>3800</v>
      </c>
      <c r="K440" s="155">
        <v>3800</v>
      </c>
      <c r="L440" s="101" t="s">
        <v>210</v>
      </c>
      <c r="M440" s="154" t="s">
        <v>169</v>
      </c>
      <c r="N440" s="101" t="s">
        <v>976</v>
      </c>
    </row>
    <row r="441" spans="2:14" s="153" customFormat="1" ht="43.5">
      <c r="B441" s="102" t="s">
        <v>175</v>
      </c>
      <c r="C441" s="101" t="s">
        <v>224</v>
      </c>
      <c r="D441" s="101" t="s">
        <v>1036</v>
      </c>
      <c r="E441" s="154" t="s">
        <v>200</v>
      </c>
      <c r="F441" s="154" t="s">
        <v>201</v>
      </c>
      <c r="G441" s="154" t="s">
        <v>188</v>
      </c>
      <c r="H441" s="154" t="s">
        <v>765</v>
      </c>
      <c r="I441" s="155">
        <v>16551</v>
      </c>
      <c r="J441" s="155">
        <v>41377</v>
      </c>
      <c r="K441" s="155">
        <v>41377</v>
      </c>
      <c r="L441" s="101" t="s">
        <v>210</v>
      </c>
      <c r="M441" s="154" t="s">
        <v>170</v>
      </c>
      <c r="N441" s="101" t="s">
        <v>976</v>
      </c>
    </row>
    <row r="442" spans="2:14" s="153" customFormat="1" ht="29">
      <c r="B442" s="102" t="s">
        <v>175</v>
      </c>
      <c r="C442" s="101" t="s">
        <v>224</v>
      </c>
      <c r="D442" s="101" t="s">
        <v>1037</v>
      </c>
      <c r="E442" s="154" t="s">
        <v>200</v>
      </c>
      <c r="F442" s="154" t="s">
        <v>201</v>
      </c>
      <c r="G442" s="154" t="s">
        <v>188</v>
      </c>
      <c r="H442" s="154" t="s">
        <v>765</v>
      </c>
      <c r="I442" s="155">
        <v>17232</v>
      </c>
      <c r="J442" s="155">
        <v>43082</v>
      </c>
      <c r="K442" s="155">
        <v>43082</v>
      </c>
      <c r="L442" s="101" t="s">
        <v>210</v>
      </c>
      <c r="M442" s="154" t="s">
        <v>169</v>
      </c>
      <c r="N442" s="101" t="s">
        <v>976</v>
      </c>
    </row>
    <row r="443" spans="2:14" s="153" customFormat="1" ht="43.5">
      <c r="B443" s="102" t="s">
        <v>175</v>
      </c>
      <c r="C443" s="101" t="s">
        <v>224</v>
      </c>
      <c r="D443" s="101" t="s">
        <v>1038</v>
      </c>
      <c r="E443" s="154" t="s">
        <v>200</v>
      </c>
      <c r="F443" s="154" t="s">
        <v>201</v>
      </c>
      <c r="G443" s="154" t="s">
        <v>188</v>
      </c>
      <c r="H443" s="154" t="s">
        <v>974</v>
      </c>
      <c r="I443" s="155">
        <v>12847</v>
      </c>
      <c r="J443" s="155">
        <v>32118</v>
      </c>
      <c r="K443" s="155">
        <v>32118</v>
      </c>
      <c r="L443" s="101" t="s">
        <v>444</v>
      </c>
      <c r="M443" s="154" t="s">
        <v>168</v>
      </c>
      <c r="N443" s="101" t="s">
        <v>976</v>
      </c>
    </row>
    <row r="444" spans="2:14" s="153" customFormat="1" ht="58">
      <c r="B444" s="102" t="s">
        <v>175</v>
      </c>
      <c r="C444" s="101" t="s">
        <v>224</v>
      </c>
      <c r="D444" s="101" t="s">
        <v>1039</v>
      </c>
      <c r="E444" s="154" t="s">
        <v>200</v>
      </c>
      <c r="F444" s="154" t="s">
        <v>201</v>
      </c>
      <c r="G444" s="154" t="s">
        <v>188</v>
      </c>
      <c r="H444" s="154" t="s">
        <v>765</v>
      </c>
      <c r="I444" s="155">
        <v>8946</v>
      </c>
      <c r="J444" s="155">
        <v>22365</v>
      </c>
      <c r="K444" s="155">
        <v>22365</v>
      </c>
      <c r="L444" s="101" t="s">
        <v>204</v>
      </c>
      <c r="M444" s="154" t="s">
        <v>168</v>
      </c>
      <c r="N444" s="101" t="s">
        <v>976</v>
      </c>
    </row>
    <row r="445" spans="2:14" s="153" customFormat="1" ht="29">
      <c r="B445" s="102" t="s">
        <v>175</v>
      </c>
      <c r="C445" s="101" t="s">
        <v>224</v>
      </c>
      <c r="D445" s="101" t="s">
        <v>1040</v>
      </c>
      <c r="E445" s="154" t="s">
        <v>200</v>
      </c>
      <c r="F445" s="154" t="s">
        <v>201</v>
      </c>
      <c r="G445" s="154" t="s">
        <v>166</v>
      </c>
      <c r="H445" s="154" t="s">
        <v>819</v>
      </c>
      <c r="I445" s="155">
        <v>26508</v>
      </c>
      <c r="J445" s="155">
        <v>26508</v>
      </c>
      <c r="K445" s="155">
        <v>26508</v>
      </c>
      <c r="L445" s="101" t="s">
        <v>221</v>
      </c>
      <c r="M445" s="154" t="s">
        <v>168</v>
      </c>
      <c r="N445" s="101" t="s">
        <v>976</v>
      </c>
    </row>
    <row r="446" spans="2:14" s="153" customFormat="1" ht="43.5">
      <c r="B446" s="102" t="s">
        <v>1041</v>
      </c>
      <c r="C446" s="101" t="s">
        <v>1195</v>
      </c>
      <c r="D446" s="101" t="s">
        <v>1042</v>
      </c>
      <c r="E446" s="154" t="s">
        <v>973</v>
      </c>
      <c r="F446" s="154" t="s">
        <v>762</v>
      </c>
      <c r="G446" s="154" t="s">
        <v>166</v>
      </c>
      <c r="H446" s="154" t="s">
        <v>1043</v>
      </c>
      <c r="I446" s="155">
        <v>23608</v>
      </c>
      <c r="J446" s="155">
        <v>0</v>
      </c>
      <c r="K446" s="155">
        <v>0</v>
      </c>
      <c r="L446" s="101" t="s">
        <v>1044</v>
      </c>
      <c r="M446" s="154" t="s">
        <v>169</v>
      </c>
      <c r="N446" s="101" t="s">
        <v>1045</v>
      </c>
    </row>
    <row r="447" spans="2:14" s="153" customFormat="1" ht="43.5">
      <c r="B447" s="102" t="s">
        <v>175</v>
      </c>
      <c r="C447" s="101" t="s">
        <v>224</v>
      </c>
      <c r="D447" s="101" t="s">
        <v>1046</v>
      </c>
      <c r="E447" s="154" t="s">
        <v>200</v>
      </c>
      <c r="F447" s="154" t="s">
        <v>201</v>
      </c>
      <c r="G447" s="154" t="s">
        <v>166</v>
      </c>
      <c r="H447" s="154" t="s">
        <v>819</v>
      </c>
      <c r="I447" s="155">
        <v>50000</v>
      </c>
      <c r="J447" s="155">
        <v>50000</v>
      </c>
      <c r="K447" s="155">
        <v>50000</v>
      </c>
      <c r="L447" s="101" t="s">
        <v>221</v>
      </c>
      <c r="M447" s="154" t="s">
        <v>169</v>
      </c>
      <c r="N447" s="101" t="s">
        <v>976</v>
      </c>
    </row>
    <row r="448" spans="2:14" s="153" customFormat="1" ht="43.5">
      <c r="B448" s="102" t="s">
        <v>756</v>
      </c>
      <c r="C448" s="101" t="s">
        <v>767</v>
      </c>
      <c r="D448" s="101" t="s">
        <v>1047</v>
      </c>
      <c r="E448" s="154" t="s">
        <v>973</v>
      </c>
      <c r="F448" s="154" t="s">
        <v>762</v>
      </c>
      <c r="G448" s="154" t="s">
        <v>188</v>
      </c>
      <c r="H448" s="154" t="s">
        <v>765</v>
      </c>
      <c r="I448" s="155">
        <v>21797</v>
      </c>
      <c r="J448" s="155">
        <v>54493</v>
      </c>
      <c r="K448" s="155">
        <v>54493</v>
      </c>
      <c r="L448" s="101" t="s">
        <v>204</v>
      </c>
      <c r="M448" s="154" t="s">
        <v>169</v>
      </c>
      <c r="N448" s="101" t="s">
        <v>976</v>
      </c>
    </row>
    <row r="449" spans="2:14" s="153" customFormat="1" ht="29">
      <c r="B449" s="102" t="s">
        <v>175</v>
      </c>
      <c r="C449" s="101" t="s">
        <v>767</v>
      </c>
      <c r="D449" s="101" t="s">
        <v>1048</v>
      </c>
      <c r="E449" s="154" t="s">
        <v>200</v>
      </c>
      <c r="F449" s="154" t="s">
        <v>201</v>
      </c>
      <c r="G449" s="154" t="s">
        <v>188</v>
      </c>
      <c r="H449" s="154" t="s">
        <v>765</v>
      </c>
      <c r="I449" s="155">
        <v>26715</v>
      </c>
      <c r="J449" s="155">
        <v>66787</v>
      </c>
      <c r="K449" s="155">
        <v>66787</v>
      </c>
      <c r="L449" s="101" t="s">
        <v>204</v>
      </c>
      <c r="M449" s="154" t="s">
        <v>168</v>
      </c>
      <c r="N449" s="101" t="s">
        <v>976</v>
      </c>
    </row>
    <row r="450" spans="2:14" s="153" customFormat="1" ht="29">
      <c r="B450" s="102" t="s">
        <v>756</v>
      </c>
      <c r="C450" s="101" t="s">
        <v>1049</v>
      </c>
      <c r="D450" s="101" t="s">
        <v>1050</v>
      </c>
      <c r="E450" s="154" t="s">
        <v>973</v>
      </c>
      <c r="F450" s="154" t="s">
        <v>762</v>
      </c>
      <c r="G450" s="154" t="s">
        <v>188</v>
      </c>
      <c r="H450" s="154" t="s">
        <v>765</v>
      </c>
      <c r="I450" s="155">
        <v>21363</v>
      </c>
      <c r="J450" s="155">
        <v>53407</v>
      </c>
      <c r="K450" s="155">
        <v>53407</v>
      </c>
      <c r="L450" s="101" t="s">
        <v>210</v>
      </c>
      <c r="M450" s="154" t="s">
        <v>170</v>
      </c>
      <c r="N450" s="101" t="s">
        <v>976</v>
      </c>
    </row>
    <row r="451" spans="2:14" s="153" customFormat="1" ht="29">
      <c r="B451" s="102" t="s">
        <v>175</v>
      </c>
      <c r="C451" s="101" t="s">
        <v>1049</v>
      </c>
      <c r="D451" s="101" t="s">
        <v>1051</v>
      </c>
      <c r="E451" s="154" t="s">
        <v>200</v>
      </c>
      <c r="F451" s="154" t="s">
        <v>201</v>
      </c>
      <c r="G451" s="154" t="s">
        <v>188</v>
      </c>
      <c r="H451" s="154" t="s">
        <v>1052</v>
      </c>
      <c r="I451" s="155">
        <v>5310</v>
      </c>
      <c r="J451" s="155">
        <v>13275</v>
      </c>
      <c r="K451" s="155">
        <v>13275</v>
      </c>
      <c r="L451" s="101" t="s">
        <v>1053</v>
      </c>
      <c r="M451" s="154" t="s">
        <v>168</v>
      </c>
      <c r="N451" s="101" t="s">
        <v>976</v>
      </c>
    </row>
    <row r="452" spans="2:14" s="153" customFormat="1" ht="29">
      <c r="B452" s="102" t="s">
        <v>175</v>
      </c>
      <c r="C452" s="101" t="s">
        <v>1049</v>
      </c>
      <c r="D452" s="101" t="s">
        <v>1054</v>
      </c>
      <c r="E452" s="154" t="s">
        <v>200</v>
      </c>
      <c r="F452" s="154" t="s">
        <v>201</v>
      </c>
      <c r="G452" s="154" t="s">
        <v>166</v>
      </c>
      <c r="H452" s="154" t="s">
        <v>1052</v>
      </c>
      <c r="I452" s="155">
        <v>1966.8000000000002</v>
      </c>
      <c r="J452" s="155">
        <v>4917.2000000000007</v>
      </c>
      <c r="K452" s="155">
        <v>4917.2000000000007</v>
      </c>
      <c r="L452" s="101" t="s">
        <v>1053</v>
      </c>
      <c r="M452" s="154" t="s">
        <v>168</v>
      </c>
      <c r="N452" s="101" t="s">
        <v>978</v>
      </c>
    </row>
    <row r="453" spans="2:14" s="153" customFormat="1" ht="29">
      <c r="B453" s="102" t="s">
        <v>175</v>
      </c>
      <c r="C453" s="101" t="s">
        <v>1049</v>
      </c>
      <c r="D453" s="101" t="s">
        <v>1055</v>
      </c>
      <c r="E453" s="154" t="s">
        <v>200</v>
      </c>
      <c r="F453" s="154" t="s">
        <v>201</v>
      </c>
      <c r="G453" s="154" t="s">
        <v>167</v>
      </c>
      <c r="H453" s="154" t="s">
        <v>1056</v>
      </c>
      <c r="I453" s="155">
        <v>8091.6</v>
      </c>
      <c r="J453" s="155">
        <v>6068.8</v>
      </c>
      <c r="K453" s="155">
        <v>6068.8</v>
      </c>
      <c r="L453" s="101" t="s">
        <v>1057</v>
      </c>
      <c r="M453" s="154" t="s">
        <v>170</v>
      </c>
      <c r="N453" s="101" t="s">
        <v>1058</v>
      </c>
    </row>
    <row r="454" spans="2:14" s="153" customFormat="1" ht="29">
      <c r="B454" s="102" t="s">
        <v>1059</v>
      </c>
      <c r="C454" s="101" t="s">
        <v>1049</v>
      </c>
      <c r="D454" s="101" t="s">
        <v>1060</v>
      </c>
      <c r="E454" s="154" t="s">
        <v>200</v>
      </c>
      <c r="F454" s="154" t="s">
        <v>201</v>
      </c>
      <c r="G454" s="154" t="s">
        <v>167</v>
      </c>
      <c r="H454" s="154" t="s">
        <v>1061</v>
      </c>
      <c r="I454" s="155">
        <v>0</v>
      </c>
      <c r="J454" s="155">
        <v>7553</v>
      </c>
      <c r="K454" s="155">
        <v>7553</v>
      </c>
      <c r="L454" s="101" t="s">
        <v>765</v>
      </c>
      <c r="M454" s="154" t="s">
        <v>170</v>
      </c>
      <c r="N454" s="101" t="s">
        <v>976</v>
      </c>
    </row>
    <row r="455" spans="2:14" s="153" customFormat="1" ht="43.5">
      <c r="B455" s="102" t="s">
        <v>175</v>
      </c>
      <c r="C455" s="101" t="s">
        <v>1062</v>
      </c>
      <c r="D455" s="101" t="s">
        <v>1063</v>
      </c>
      <c r="E455" s="154" t="s">
        <v>200</v>
      </c>
      <c r="F455" s="154" t="s">
        <v>201</v>
      </c>
      <c r="G455" s="154" t="s">
        <v>188</v>
      </c>
      <c r="H455" s="154" t="s">
        <v>1027</v>
      </c>
      <c r="I455" s="155">
        <v>10673.6</v>
      </c>
      <c r="J455" s="155">
        <v>18993.2</v>
      </c>
      <c r="K455" s="155">
        <v>18993.2</v>
      </c>
      <c r="L455" s="101" t="s">
        <v>1064</v>
      </c>
      <c r="M455" s="154" t="s">
        <v>170</v>
      </c>
      <c r="N455" s="101" t="s">
        <v>1065</v>
      </c>
    </row>
    <row r="456" spans="2:14" s="153" customFormat="1" ht="43.5">
      <c r="B456" s="102" t="s">
        <v>1059</v>
      </c>
      <c r="C456" s="101" t="s">
        <v>1062</v>
      </c>
      <c r="D456" s="101" t="s">
        <v>1066</v>
      </c>
      <c r="E456" s="154" t="s">
        <v>200</v>
      </c>
      <c r="F456" s="154" t="s">
        <v>201</v>
      </c>
      <c r="G456" s="154" t="s">
        <v>188</v>
      </c>
      <c r="H456" s="154" t="s">
        <v>1027</v>
      </c>
      <c r="I456" s="155">
        <v>7240</v>
      </c>
      <c r="J456" s="155">
        <v>10197.6</v>
      </c>
      <c r="K456" s="155">
        <v>10197.6</v>
      </c>
      <c r="L456" s="101" t="s">
        <v>1064</v>
      </c>
      <c r="M456" s="154" t="s">
        <v>170</v>
      </c>
      <c r="N456" s="101" t="s">
        <v>1067</v>
      </c>
    </row>
    <row r="457" spans="2:14" s="153" customFormat="1" ht="29">
      <c r="B457" s="102" t="s">
        <v>756</v>
      </c>
      <c r="C457" s="101" t="s">
        <v>1062</v>
      </c>
      <c r="D457" s="101" t="s">
        <v>1068</v>
      </c>
      <c r="E457" s="154" t="s">
        <v>200</v>
      </c>
      <c r="F457" s="154" t="s">
        <v>201</v>
      </c>
      <c r="G457" s="154" t="s">
        <v>188</v>
      </c>
      <c r="H457" s="154" t="s">
        <v>1027</v>
      </c>
      <c r="I457" s="155">
        <v>440</v>
      </c>
      <c r="J457" s="155">
        <v>606</v>
      </c>
      <c r="K457" s="155">
        <v>606</v>
      </c>
      <c r="L457" s="101" t="s">
        <v>975</v>
      </c>
      <c r="M457" s="154" t="s">
        <v>170</v>
      </c>
      <c r="N457" s="101" t="s">
        <v>1067</v>
      </c>
    </row>
    <row r="458" spans="2:14" s="153" customFormat="1" ht="29">
      <c r="B458" s="102" t="s">
        <v>175</v>
      </c>
      <c r="C458" s="101" t="s">
        <v>1062</v>
      </c>
      <c r="D458" s="101" t="s">
        <v>1069</v>
      </c>
      <c r="E458" s="154" t="s">
        <v>200</v>
      </c>
      <c r="F458" s="154" t="s">
        <v>201</v>
      </c>
      <c r="G458" s="154" t="s">
        <v>188</v>
      </c>
      <c r="H458" s="154" t="s">
        <v>1027</v>
      </c>
      <c r="I458" s="155">
        <v>0</v>
      </c>
      <c r="J458" s="155">
        <v>0</v>
      </c>
      <c r="K458" s="155">
        <v>0</v>
      </c>
      <c r="L458" s="101" t="s">
        <v>1070</v>
      </c>
      <c r="M458" s="154" t="s">
        <v>170</v>
      </c>
      <c r="N458" s="101" t="s">
        <v>1071</v>
      </c>
    </row>
    <row r="459" spans="2:14" s="153" customFormat="1" ht="29">
      <c r="B459" s="102" t="s">
        <v>175</v>
      </c>
      <c r="C459" s="101" t="s">
        <v>1062</v>
      </c>
      <c r="D459" s="101" t="s">
        <v>1072</v>
      </c>
      <c r="E459" s="154" t="s">
        <v>973</v>
      </c>
      <c r="F459" s="154" t="s">
        <v>762</v>
      </c>
      <c r="G459" s="154" t="s">
        <v>188</v>
      </c>
      <c r="H459" s="154" t="s">
        <v>1027</v>
      </c>
      <c r="I459" s="155">
        <v>31094</v>
      </c>
      <c r="J459" s="155">
        <v>20314</v>
      </c>
      <c r="K459" s="155">
        <v>20314</v>
      </c>
      <c r="L459" s="101" t="s">
        <v>1070</v>
      </c>
      <c r="M459" s="154" t="s">
        <v>170</v>
      </c>
      <c r="N459" s="101" t="s">
        <v>1071</v>
      </c>
    </row>
    <row r="460" spans="2:14" s="153" customFormat="1" ht="43.5">
      <c r="B460" s="102" t="s">
        <v>175</v>
      </c>
      <c r="C460" s="101" t="s">
        <v>1062</v>
      </c>
      <c r="D460" s="101" t="s">
        <v>1073</v>
      </c>
      <c r="E460" s="154" t="s">
        <v>200</v>
      </c>
      <c r="F460" s="154" t="s">
        <v>201</v>
      </c>
      <c r="G460" s="154" t="s">
        <v>188</v>
      </c>
      <c r="H460" s="154" t="s">
        <v>943</v>
      </c>
      <c r="I460" s="155">
        <v>18720</v>
      </c>
      <c r="J460" s="155">
        <v>11160</v>
      </c>
      <c r="K460" s="155">
        <v>11160</v>
      </c>
      <c r="L460" s="101" t="s">
        <v>987</v>
      </c>
      <c r="M460" s="154" t="s">
        <v>169</v>
      </c>
      <c r="N460" s="101" t="s">
        <v>1074</v>
      </c>
    </row>
    <row r="461" spans="2:14" s="153" customFormat="1" ht="29">
      <c r="B461" s="102" t="s">
        <v>175</v>
      </c>
      <c r="C461" s="101" t="s">
        <v>1062</v>
      </c>
      <c r="D461" s="101" t="s">
        <v>1075</v>
      </c>
      <c r="E461" s="154" t="s">
        <v>200</v>
      </c>
      <c r="F461" s="154" t="s">
        <v>201</v>
      </c>
      <c r="G461" s="154" t="s">
        <v>166</v>
      </c>
      <c r="H461" s="154" t="s">
        <v>943</v>
      </c>
      <c r="I461" s="155">
        <v>18800</v>
      </c>
      <c r="J461" s="155">
        <v>13950</v>
      </c>
      <c r="K461" s="155">
        <v>13950</v>
      </c>
      <c r="L461" s="101" t="s">
        <v>328</v>
      </c>
      <c r="M461" s="154" t="s">
        <v>1076</v>
      </c>
      <c r="N461" s="101" t="s">
        <v>1077</v>
      </c>
    </row>
    <row r="462" spans="2:14" s="153" customFormat="1" ht="29">
      <c r="B462" s="102" t="s">
        <v>756</v>
      </c>
      <c r="C462" s="101" t="s">
        <v>1078</v>
      </c>
      <c r="D462" s="101" t="s">
        <v>1079</v>
      </c>
      <c r="E462" s="154" t="s">
        <v>973</v>
      </c>
      <c r="F462" s="154" t="s">
        <v>762</v>
      </c>
      <c r="G462" s="154" t="s">
        <v>188</v>
      </c>
      <c r="H462" s="154" t="s">
        <v>765</v>
      </c>
      <c r="I462" s="155">
        <v>4038.4</v>
      </c>
      <c r="J462" s="155">
        <v>3028.8</v>
      </c>
      <c r="K462" s="155">
        <v>3028.8</v>
      </c>
      <c r="L462" s="101" t="s">
        <v>1080</v>
      </c>
      <c r="M462" s="154" t="s">
        <v>170</v>
      </c>
      <c r="N462" s="101" t="s">
        <v>978</v>
      </c>
    </row>
    <row r="463" spans="2:14" s="153" customFormat="1" ht="29">
      <c r="B463" s="102" t="s">
        <v>175</v>
      </c>
      <c r="C463" s="101" t="s">
        <v>1078</v>
      </c>
      <c r="D463" s="101" t="s">
        <v>1081</v>
      </c>
      <c r="E463" s="154" t="s">
        <v>200</v>
      </c>
      <c r="F463" s="154" t="s">
        <v>201</v>
      </c>
      <c r="G463" s="154" t="s">
        <v>188</v>
      </c>
      <c r="H463" s="154" t="s">
        <v>765</v>
      </c>
      <c r="I463" s="155">
        <v>13020</v>
      </c>
      <c r="J463" s="155">
        <v>9765</v>
      </c>
      <c r="K463" s="155">
        <v>9765</v>
      </c>
      <c r="L463" s="101" t="s">
        <v>1061</v>
      </c>
      <c r="M463" s="154" t="s">
        <v>170</v>
      </c>
      <c r="N463" s="101" t="s">
        <v>976</v>
      </c>
    </row>
    <row r="464" spans="2:14" s="153" customFormat="1" ht="43.5">
      <c r="B464" s="102" t="s">
        <v>175</v>
      </c>
      <c r="C464" s="101" t="s">
        <v>1078</v>
      </c>
      <c r="D464" s="101" t="s">
        <v>1082</v>
      </c>
      <c r="E464" s="154" t="s">
        <v>200</v>
      </c>
      <c r="F464" s="154" t="s">
        <v>201</v>
      </c>
      <c r="G464" s="154" t="s">
        <v>188</v>
      </c>
      <c r="H464" s="154" t="s">
        <v>1061</v>
      </c>
      <c r="I464" s="155">
        <v>1744.4</v>
      </c>
      <c r="J464" s="155">
        <v>0</v>
      </c>
      <c r="K464" s="155">
        <v>0</v>
      </c>
      <c r="L464" s="101" t="s">
        <v>948</v>
      </c>
      <c r="M464" s="154" t="s">
        <v>170</v>
      </c>
      <c r="N464" s="101" t="s">
        <v>978</v>
      </c>
    </row>
    <row r="465" spans="2:14" s="153" customFormat="1" ht="29">
      <c r="B465" s="102" t="s">
        <v>175</v>
      </c>
      <c r="C465" s="101" t="s">
        <v>1078</v>
      </c>
      <c r="D465" s="101" t="s">
        <v>1083</v>
      </c>
      <c r="E465" s="154" t="s">
        <v>200</v>
      </c>
      <c r="F465" s="154" t="s">
        <v>201</v>
      </c>
      <c r="G465" s="154" t="s">
        <v>188</v>
      </c>
      <c r="H465" s="154" t="s">
        <v>938</v>
      </c>
      <c r="I465" s="155">
        <v>6886.4000000000005</v>
      </c>
      <c r="J465" s="155">
        <v>5164.8</v>
      </c>
      <c r="K465" s="155">
        <v>5164.8</v>
      </c>
      <c r="L465" s="101" t="s">
        <v>1084</v>
      </c>
      <c r="M465" s="154" t="s">
        <v>170</v>
      </c>
      <c r="N465" s="101" t="s">
        <v>978</v>
      </c>
    </row>
    <row r="466" spans="2:14" s="153" customFormat="1" ht="29">
      <c r="B466" s="102" t="s">
        <v>175</v>
      </c>
      <c r="C466" s="101" t="s">
        <v>1099</v>
      </c>
      <c r="D466" s="101" t="s">
        <v>1100</v>
      </c>
      <c r="E466" s="102" t="s">
        <v>1101</v>
      </c>
      <c r="F466" s="102" t="s">
        <v>201</v>
      </c>
      <c r="G466" s="102" t="s">
        <v>166</v>
      </c>
      <c r="H466" s="102" t="s">
        <v>342</v>
      </c>
      <c r="I466" s="149"/>
      <c r="J466" s="149">
        <v>86320.33</v>
      </c>
      <c r="K466" s="149">
        <v>86320.33</v>
      </c>
      <c r="L466" s="101" t="s">
        <v>1102</v>
      </c>
      <c r="M466" s="102" t="s">
        <v>169</v>
      </c>
      <c r="N466" s="101" t="s">
        <v>1103</v>
      </c>
    </row>
    <row r="467" spans="2:14" s="153" customFormat="1" ht="43.5">
      <c r="B467" s="102" t="s">
        <v>175</v>
      </c>
      <c r="C467" s="101" t="s">
        <v>767</v>
      </c>
      <c r="D467" s="101" t="s">
        <v>1104</v>
      </c>
      <c r="E467" s="102" t="s">
        <v>1101</v>
      </c>
      <c r="F467" s="102" t="s">
        <v>201</v>
      </c>
      <c r="G467" s="102" t="s">
        <v>188</v>
      </c>
      <c r="H467" s="102" t="s">
        <v>819</v>
      </c>
      <c r="I467" s="149"/>
      <c r="J467" s="149">
        <v>306325.33</v>
      </c>
      <c r="K467" s="149">
        <v>306325.33</v>
      </c>
      <c r="L467" s="101" t="s">
        <v>1105</v>
      </c>
      <c r="M467" s="102" t="s">
        <v>169</v>
      </c>
      <c r="N467" s="101" t="s">
        <v>1103</v>
      </c>
    </row>
    <row r="468" spans="2:14" s="153" customFormat="1" ht="43.5">
      <c r="B468" s="102" t="s">
        <v>175</v>
      </c>
      <c r="C468" s="101" t="s">
        <v>796</v>
      </c>
      <c r="D468" s="101" t="s">
        <v>1106</v>
      </c>
      <c r="E468" s="102" t="s">
        <v>1101</v>
      </c>
      <c r="F468" s="102" t="s">
        <v>201</v>
      </c>
      <c r="G468" s="102" t="s">
        <v>166</v>
      </c>
      <c r="H468" s="102" t="s">
        <v>342</v>
      </c>
      <c r="I468" s="149"/>
      <c r="J468" s="149">
        <v>466620.33</v>
      </c>
      <c r="K468" s="149">
        <v>466620.33</v>
      </c>
      <c r="L468" s="101" t="s">
        <v>350</v>
      </c>
      <c r="M468" s="102" t="s">
        <v>169</v>
      </c>
      <c r="N468" s="101" t="s">
        <v>1103</v>
      </c>
    </row>
    <row r="469" spans="2:14" s="153" customFormat="1" ht="29">
      <c r="B469" s="102" t="s">
        <v>175</v>
      </c>
      <c r="C469" s="101" t="s">
        <v>224</v>
      </c>
      <c r="D469" s="101" t="s">
        <v>1107</v>
      </c>
      <c r="E469" s="102" t="s">
        <v>1101</v>
      </c>
      <c r="F469" s="102" t="s">
        <v>201</v>
      </c>
      <c r="G469" s="102" t="s">
        <v>167</v>
      </c>
      <c r="H469" s="102" t="s">
        <v>220</v>
      </c>
      <c r="I469" s="149"/>
      <c r="J469" s="149">
        <v>29685</v>
      </c>
      <c r="K469" s="149">
        <v>29685</v>
      </c>
      <c r="L469" s="101" t="s">
        <v>1108</v>
      </c>
      <c r="M469" s="102" t="s">
        <v>169</v>
      </c>
      <c r="N469" s="101" t="s">
        <v>1109</v>
      </c>
    </row>
    <row r="470" spans="2:14" s="153" customFormat="1" ht="43.5">
      <c r="B470" s="102" t="s">
        <v>175</v>
      </c>
      <c r="C470" s="101" t="s">
        <v>796</v>
      </c>
      <c r="D470" s="101" t="s">
        <v>1110</v>
      </c>
      <c r="E470" s="102" t="s">
        <v>1101</v>
      </c>
      <c r="F470" s="102" t="s">
        <v>201</v>
      </c>
      <c r="G470" s="102" t="s">
        <v>167</v>
      </c>
      <c r="H470" s="102" t="s">
        <v>220</v>
      </c>
      <c r="I470" s="149">
        <v>207031</v>
      </c>
      <c r="J470" s="149"/>
      <c r="K470" s="149"/>
      <c r="L470" s="101" t="s">
        <v>1111</v>
      </c>
      <c r="M470" s="102" t="s">
        <v>169</v>
      </c>
      <c r="N470" s="101" t="s">
        <v>1112</v>
      </c>
    </row>
    <row r="471" spans="2:14" s="153" customFormat="1" ht="43.5">
      <c r="B471" s="102" t="s">
        <v>756</v>
      </c>
      <c r="C471" s="101" t="s">
        <v>767</v>
      </c>
      <c r="D471" s="101" t="s">
        <v>1113</v>
      </c>
      <c r="E471" s="102" t="s">
        <v>1101</v>
      </c>
      <c r="F471" s="102" t="s">
        <v>201</v>
      </c>
      <c r="G471" s="102" t="s">
        <v>188</v>
      </c>
      <c r="H471" s="102" t="s">
        <v>819</v>
      </c>
      <c r="I471" s="149">
        <v>197279</v>
      </c>
      <c r="J471" s="149"/>
      <c r="K471" s="149"/>
      <c r="L471" s="101" t="s">
        <v>1114</v>
      </c>
      <c r="M471" s="102" t="s">
        <v>169</v>
      </c>
      <c r="N471" s="101" t="s">
        <v>1112</v>
      </c>
    </row>
    <row r="472" spans="2:14" s="104" customFormat="1">
      <c r="I472" s="111"/>
      <c r="J472" s="111"/>
      <c r="K472" s="111"/>
    </row>
  </sheetData>
  <conditionalFormatting sqref="H3:H16">
    <cfRule type="expression" dxfId="4" priority="4">
      <formula>#REF!= OR(2010,2015,2020,2025,2030)</formula>
    </cfRule>
  </conditionalFormatting>
  <pageMargins left="0.7" right="0.7" top="0.75" bottom="0.75" header="0.3" footer="0.3"/>
  <pageSetup paperSize="9" scale="36" orientation="landscape" horizontalDpi="360" verticalDpi="360" r:id="rId1"/>
  <headerFooter>
    <oddHeader>&amp;C&amp;"Calibri"&amp;10&amp;K000000USAGE INTERNE - INTERN GEBRUIK&amp;1#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EFEE2263-3885-435E-9DAD-95089D46EEA0}">
          <x14:formula1>
            <xm:f>List!$C$3:$C$5</xm:f>
          </x14:formula1>
          <xm:sqref>G20:G353</xm:sqref>
        </x14:dataValidation>
        <x14:dataValidation type="list" allowBlank="1" showInputMessage="1" showErrorMessage="1" xr:uid="{5D362B04-F3A4-4E18-B23A-6772BCF8EA8D}">
          <x14:formula1>
            <xm:f>List!$C$6:$C$9</xm:f>
          </x14:formula1>
          <xm:sqref>M20:M353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CAAA-C7FB-468F-83F4-3E0A6444FE74}">
  <dimension ref="B1:FP75"/>
  <sheetViews>
    <sheetView view="pageBreakPreview" topLeftCell="E50" zoomScale="70" zoomScaleNormal="30" zoomScaleSheetLayoutView="70" zoomScalePageLayoutView="30" workbookViewId="0">
      <selection activeCell="L76" sqref="L76"/>
    </sheetView>
  </sheetViews>
  <sheetFormatPr defaultColWidth="24" defaultRowHeight="14.5" outlineLevelRow="1"/>
  <cols>
    <col min="1" max="1" width="8.1796875" style="5" customWidth="1"/>
    <col min="2" max="3" width="24" style="5"/>
    <col min="4" max="4" width="44.453125" style="5" customWidth="1"/>
    <col min="5" max="6" width="24" style="126" customWidth="1"/>
    <col min="7" max="10" width="24" style="120" customWidth="1"/>
    <col min="11" max="11" width="24" style="5" customWidth="1"/>
    <col min="12" max="12" width="24" style="124" customWidth="1"/>
    <col min="13" max="15" width="24" style="7" customWidth="1"/>
    <col min="16" max="18" width="24" style="7"/>
    <col min="19" max="19" width="47.1796875" style="7" customWidth="1"/>
    <col min="20" max="20" width="13.81640625" style="7" customWidth="1"/>
    <col min="21" max="65" width="24" style="7"/>
    <col min="66" max="16384" width="24" style="5"/>
  </cols>
  <sheetData>
    <row r="1" spans="2:172">
      <c r="B1" s="4" t="s">
        <v>47</v>
      </c>
      <c r="M1" s="5"/>
      <c r="N1" s="5"/>
      <c r="O1" s="5"/>
      <c r="P1" s="5"/>
      <c r="Q1" s="5"/>
      <c r="R1" s="5"/>
      <c r="S1" s="5"/>
    </row>
    <row r="2" spans="2:172">
      <c r="B2" s="4"/>
      <c r="C2" s="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2:172" s="27" customFormat="1" ht="15.65" customHeight="1" outlineLevel="1">
      <c r="B3" s="37" t="s">
        <v>163</v>
      </c>
      <c r="C3" s="3"/>
      <c r="D3" s="3"/>
      <c r="E3" s="127"/>
      <c r="F3" s="127"/>
      <c r="G3" s="121"/>
      <c r="H3" s="121"/>
      <c r="I3" s="121"/>
      <c r="J3" s="121"/>
      <c r="K3" s="1"/>
      <c r="L3" s="125"/>
      <c r="M3" s="1"/>
      <c r="N3" s="1"/>
      <c r="O3" s="2"/>
      <c r="P3" s="2"/>
      <c r="Q3" s="2"/>
      <c r="R3" s="2"/>
      <c r="S3" s="2"/>
      <c r="T3" s="2"/>
      <c r="U3" s="2"/>
      <c r="V3" s="2"/>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row>
    <row r="4" spans="2:172" s="27" customFormat="1" ht="15.65" customHeight="1" outlineLevel="1">
      <c r="B4" s="38" t="s">
        <v>165</v>
      </c>
      <c r="C4" s="35"/>
      <c r="D4" s="35"/>
      <c r="E4" s="127"/>
      <c r="F4" s="127"/>
      <c r="G4" s="121"/>
      <c r="H4" s="121"/>
      <c r="I4" s="121"/>
      <c r="J4" s="121"/>
      <c r="K4" s="1"/>
      <c r="L4" s="125"/>
      <c r="M4" s="1"/>
      <c r="N4" s="1"/>
      <c r="O4" s="2"/>
      <c r="P4" s="2"/>
      <c r="Q4" s="2"/>
      <c r="R4" s="2"/>
      <c r="S4" s="2"/>
      <c r="T4" s="2"/>
      <c r="U4" s="2"/>
      <c r="V4" s="2"/>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row>
    <row r="5" spans="2:172" s="27" customFormat="1" ht="15.65" customHeight="1" outlineLevel="1">
      <c r="B5" s="39" t="s">
        <v>164</v>
      </c>
      <c r="C5" s="36"/>
      <c r="D5" s="36"/>
      <c r="E5" s="127"/>
      <c r="F5" s="127"/>
      <c r="G5" s="121"/>
      <c r="H5" s="121"/>
      <c r="I5" s="121"/>
      <c r="J5" s="121"/>
      <c r="K5" s="1"/>
      <c r="L5" s="125"/>
      <c r="M5" s="1"/>
      <c r="N5" s="1"/>
      <c r="O5" s="2"/>
      <c r="P5" s="2"/>
      <c r="Q5" s="2"/>
      <c r="R5" s="2"/>
      <c r="S5" s="2"/>
      <c r="T5" s="2"/>
      <c r="U5" s="2"/>
      <c r="V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row>
    <row r="6" spans="2:172" s="27" customFormat="1" ht="15.65" customHeight="1" outlineLevel="1">
      <c r="B6" s="1"/>
      <c r="C6" s="1"/>
      <c r="D6" s="1"/>
      <c r="E6" s="128"/>
      <c r="F6" s="127"/>
      <c r="G6" s="121"/>
      <c r="H6" s="121"/>
      <c r="I6" s="121"/>
      <c r="J6" s="121"/>
      <c r="K6" s="1"/>
      <c r="L6" s="125"/>
      <c r="M6" s="1"/>
      <c r="N6" s="1"/>
      <c r="O6" s="2"/>
      <c r="P6" s="2"/>
      <c r="Q6" s="2"/>
      <c r="R6" s="2"/>
      <c r="S6" s="2"/>
      <c r="T6" s="2"/>
      <c r="U6" s="2"/>
      <c r="V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row>
    <row r="7" spans="2:172" s="27" customFormat="1" ht="15.65" customHeight="1" outlineLevel="1">
      <c r="B7" s="32" t="s">
        <v>0</v>
      </c>
      <c r="C7" s="24"/>
      <c r="D7" s="24"/>
      <c r="E7" s="127"/>
      <c r="F7" s="127"/>
      <c r="G7" s="121"/>
      <c r="H7" s="121"/>
      <c r="I7" s="121"/>
      <c r="J7" s="121"/>
      <c r="K7" s="1"/>
      <c r="L7" s="125"/>
      <c r="M7" s="1"/>
      <c r="N7" s="1"/>
      <c r="O7" s="2"/>
      <c r="P7" s="2"/>
      <c r="Q7" s="2"/>
      <c r="R7" s="2"/>
      <c r="S7" s="2"/>
      <c r="T7" s="2"/>
      <c r="U7" s="2"/>
      <c r="V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row>
    <row r="8" spans="2:172" s="27" customFormat="1" ht="15.65" customHeight="1" outlineLevel="1">
      <c r="B8" s="30" t="s">
        <v>40</v>
      </c>
      <c r="C8" s="5" t="s">
        <v>23</v>
      </c>
      <c r="D8" s="5"/>
      <c r="E8" s="127"/>
      <c r="F8" s="127"/>
      <c r="G8" s="121"/>
      <c r="H8" s="121"/>
      <c r="I8" s="121"/>
      <c r="J8" s="121"/>
      <c r="K8" s="1"/>
      <c r="L8" s="125"/>
      <c r="M8" s="1"/>
      <c r="N8" s="1"/>
      <c r="O8" s="2"/>
      <c r="P8" s="2"/>
      <c r="Q8" s="2"/>
      <c r="R8" s="2"/>
      <c r="S8" s="2"/>
      <c r="T8" s="2"/>
      <c r="U8" s="2"/>
      <c r="V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row>
    <row r="9" spans="2:172" s="27" customFormat="1" ht="15.65" customHeight="1" outlineLevel="1">
      <c r="B9" s="29" t="s">
        <v>41</v>
      </c>
      <c r="C9" s="31" t="s">
        <v>24</v>
      </c>
      <c r="D9" s="31"/>
      <c r="E9" s="127"/>
      <c r="F9" s="127"/>
      <c r="G9" s="121"/>
      <c r="H9" s="121"/>
      <c r="I9" s="121"/>
      <c r="J9" s="121"/>
      <c r="K9" s="1"/>
      <c r="L9" s="125"/>
      <c r="M9" s="1"/>
      <c r="N9" s="1"/>
      <c r="O9" s="2"/>
      <c r="P9" s="2"/>
      <c r="Q9" s="2"/>
      <c r="R9" s="2"/>
      <c r="S9" s="2"/>
      <c r="T9" s="2"/>
      <c r="U9" s="2"/>
      <c r="V9" s="2"/>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row>
    <row r="10" spans="2:172" s="27" customFormat="1" ht="15.65" customHeight="1" outlineLevel="1">
      <c r="B10" s="29"/>
      <c r="C10" s="16" t="s">
        <v>35</v>
      </c>
      <c r="D10" s="16" t="s">
        <v>25</v>
      </c>
      <c r="E10" s="127"/>
      <c r="F10" s="127"/>
      <c r="G10" s="121"/>
      <c r="H10" s="121"/>
      <c r="I10" s="121"/>
      <c r="J10" s="121"/>
      <c r="K10" s="1"/>
      <c r="L10" s="125"/>
      <c r="M10" s="1"/>
      <c r="N10" s="1"/>
      <c r="O10" s="2"/>
      <c r="P10" s="2"/>
      <c r="Q10" s="2"/>
      <c r="R10" s="2"/>
      <c r="S10" s="2"/>
      <c r="T10" s="2"/>
      <c r="U10" s="2"/>
      <c r="V10" s="2"/>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row>
    <row r="11" spans="2:172" s="27" customFormat="1" ht="15.65" customHeight="1" outlineLevel="1">
      <c r="B11" s="16"/>
      <c r="C11" s="16" t="s">
        <v>36</v>
      </c>
      <c r="D11" s="16" t="s">
        <v>58</v>
      </c>
      <c r="E11" s="127"/>
      <c r="F11" s="127"/>
      <c r="G11" s="121"/>
      <c r="H11" s="121"/>
      <c r="I11" s="121"/>
      <c r="J11" s="121"/>
      <c r="K11" s="1"/>
      <c r="L11" s="125"/>
      <c r="M11" s="1"/>
      <c r="N11" s="1"/>
      <c r="O11" s="2"/>
      <c r="P11" s="2"/>
      <c r="Q11" s="2"/>
      <c r="R11" s="2"/>
      <c r="S11" s="2"/>
      <c r="T11" s="2"/>
      <c r="U11" s="2"/>
      <c r="V11" s="2"/>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row>
    <row r="12" spans="2:172" s="27" customFormat="1" ht="15.65" customHeight="1" outlineLevel="1">
      <c r="B12" s="73"/>
      <c r="C12" s="73"/>
      <c r="D12" s="73" t="s">
        <v>183</v>
      </c>
      <c r="E12" s="127"/>
      <c r="F12" s="127"/>
      <c r="G12" s="121"/>
      <c r="H12" s="121"/>
      <c r="I12" s="121"/>
      <c r="J12" s="121"/>
      <c r="K12" s="1"/>
      <c r="L12" s="125"/>
      <c r="M12" s="1"/>
      <c r="N12" s="1"/>
      <c r="O12" s="2"/>
      <c r="P12" s="2"/>
      <c r="Q12" s="2"/>
      <c r="R12" s="2"/>
      <c r="S12" s="2"/>
      <c r="T12" s="2"/>
      <c r="U12" s="2"/>
      <c r="V12" s="2"/>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row>
    <row r="13" spans="2:172" s="27" customFormat="1" ht="15.65" customHeight="1" outlineLevel="1">
      <c r="B13" s="16"/>
      <c r="C13" s="16" t="s">
        <v>37</v>
      </c>
      <c r="D13" s="16" t="s">
        <v>59</v>
      </c>
      <c r="E13" s="127"/>
      <c r="F13" s="127"/>
      <c r="G13" s="121"/>
      <c r="H13" s="121"/>
      <c r="I13" s="121"/>
      <c r="J13" s="121"/>
      <c r="K13" s="1"/>
      <c r="L13" s="125"/>
      <c r="M13" s="1"/>
      <c r="N13" s="1"/>
      <c r="O13" s="2"/>
      <c r="P13" s="2"/>
      <c r="Q13" s="2"/>
      <c r="R13" s="2"/>
      <c r="S13" s="2"/>
      <c r="T13" s="2"/>
      <c r="U13" s="2"/>
      <c r="V13" s="2"/>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row>
    <row r="14" spans="2:172" s="27" customFormat="1" ht="15.65" customHeight="1" outlineLevel="1">
      <c r="B14" s="31"/>
      <c r="C14" s="31" t="s">
        <v>38</v>
      </c>
      <c r="D14" s="31" t="s">
        <v>60</v>
      </c>
      <c r="E14" s="127"/>
      <c r="F14" s="127"/>
      <c r="G14" s="121"/>
      <c r="H14" s="121"/>
      <c r="I14" s="121"/>
      <c r="J14" s="121"/>
      <c r="K14" s="1"/>
      <c r="L14" s="125"/>
      <c r="M14" s="1"/>
      <c r="N14" s="1"/>
      <c r="O14" s="2"/>
      <c r="P14" s="2"/>
      <c r="Q14" s="2"/>
      <c r="R14" s="2"/>
      <c r="S14" s="2"/>
      <c r="T14" s="2"/>
      <c r="U14" s="2"/>
      <c r="V14" s="2"/>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row>
    <row r="15" spans="2:172" s="27" customFormat="1" ht="15.65" customHeight="1" outlineLevel="1">
      <c r="B15" s="31"/>
      <c r="C15" s="31"/>
      <c r="D15" s="72" t="s">
        <v>184</v>
      </c>
      <c r="E15" s="127"/>
      <c r="F15" s="127"/>
      <c r="G15" s="121"/>
      <c r="H15" s="121"/>
      <c r="I15" s="121"/>
      <c r="J15" s="121"/>
      <c r="K15" s="1"/>
      <c r="L15" s="125"/>
      <c r="M15" s="1"/>
      <c r="N15" s="1"/>
      <c r="O15" s="2"/>
      <c r="P15" s="2"/>
      <c r="Q15" s="2"/>
      <c r="R15" s="2"/>
      <c r="S15" s="2"/>
      <c r="T15" s="2"/>
      <c r="U15" s="2"/>
      <c r="V15" s="2"/>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row>
    <row r="16" spans="2:172" s="27" customFormat="1" ht="15.65" customHeight="1" outlineLevel="1">
      <c r="B16" s="16"/>
      <c r="C16" s="16" t="s">
        <v>39</v>
      </c>
      <c r="D16" s="16" t="s">
        <v>61</v>
      </c>
      <c r="E16" s="127"/>
      <c r="F16" s="127"/>
      <c r="G16" s="121"/>
      <c r="H16" s="121"/>
      <c r="I16" s="121"/>
      <c r="J16" s="121"/>
      <c r="K16" s="1"/>
      <c r="L16" s="125"/>
      <c r="M16" s="1"/>
      <c r="N16" s="1"/>
      <c r="O16" s="2"/>
      <c r="P16" s="2"/>
      <c r="Q16" s="2"/>
      <c r="R16" s="2"/>
      <c r="S16" s="2"/>
      <c r="T16" s="2"/>
      <c r="U16" s="2"/>
      <c r="V16" s="2"/>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row>
    <row r="17" spans="2:172" s="27" customFormat="1" ht="15.65" customHeight="1" outlineLevel="1">
      <c r="B17" s="16"/>
      <c r="C17" s="16" t="s">
        <v>63</v>
      </c>
      <c r="D17" s="16" t="s">
        <v>27</v>
      </c>
      <c r="E17" s="127"/>
      <c r="F17" s="127"/>
      <c r="G17" s="121"/>
      <c r="H17" s="121"/>
      <c r="I17" s="121"/>
      <c r="J17" s="121"/>
      <c r="K17" s="1"/>
      <c r="L17" s="125"/>
      <c r="M17" s="1"/>
      <c r="N17" s="1"/>
      <c r="O17" s="2"/>
      <c r="P17" s="2"/>
      <c r="Q17" s="2"/>
      <c r="R17" s="2"/>
      <c r="S17" s="2"/>
      <c r="T17" s="2"/>
      <c r="U17" s="2"/>
      <c r="V17" s="2"/>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row>
    <row r="18" spans="2:172" s="27" customFormat="1" ht="15.65" customHeight="1" outlineLevel="1">
      <c r="B18" s="5"/>
      <c r="C18" s="5" t="s">
        <v>64</v>
      </c>
      <c r="D18" s="5" t="s">
        <v>62</v>
      </c>
      <c r="E18" s="127"/>
      <c r="F18" s="127"/>
      <c r="G18" s="121"/>
      <c r="H18" s="121"/>
      <c r="I18" s="121"/>
      <c r="J18" s="121"/>
      <c r="K18" s="1"/>
      <c r="L18" s="125"/>
      <c r="M18" s="1"/>
      <c r="N18" s="1"/>
      <c r="O18" s="2"/>
      <c r="P18" s="2"/>
      <c r="Q18" s="2"/>
      <c r="R18" s="2"/>
      <c r="S18" s="2"/>
      <c r="T18" s="2"/>
      <c r="U18" s="2"/>
      <c r="V18" s="2"/>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2:172">
      <c r="M19" s="5"/>
      <c r="N19" s="5"/>
      <c r="O19" s="5"/>
      <c r="P19" s="5"/>
      <c r="Q19" s="5"/>
      <c r="R19" s="5"/>
      <c r="S19" s="5"/>
    </row>
    <row r="20" spans="2:172" ht="67.5" customHeight="1">
      <c r="B20" s="26" t="s">
        <v>9</v>
      </c>
      <c r="C20" s="26" t="s">
        <v>48</v>
      </c>
      <c r="D20" s="26" t="s">
        <v>49</v>
      </c>
      <c r="E20" s="26" t="s">
        <v>12</v>
      </c>
      <c r="F20" s="26" t="s">
        <v>13</v>
      </c>
      <c r="G20" s="107" t="s">
        <v>65</v>
      </c>
      <c r="H20" s="107" t="s">
        <v>66</v>
      </c>
      <c r="I20" s="107" t="s">
        <v>67</v>
      </c>
      <c r="J20" s="107" t="s">
        <v>68</v>
      </c>
      <c r="K20" s="26" t="s">
        <v>50</v>
      </c>
      <c r="L20" s="112" t="s">
        <v>69</v>
      </c>
      <c r="M20" s="26" t="s">
        <v>70</v>
      </c>
      <c r="N20" s="26" t="s">
        <v>71</v>
      </c>
      <c r="O20" s="26" t="s">
        <v>54</v>
      </c>
      <c r="P20" s="26" t="s">
        <v>55</v>
      </c>
      <c r="Q20" s="26" t="s">
        <v>72</v>
      </c>
      <c r="R20" s="26" t="s">
        <v>73</v>
      </c>
      <c r="S20" s="26" t="s">
        <v>74</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2:172" ht="102.75" customHeight="1">
      <c r="B21" s="33" t="s">
        <v>51</v>
      </c>
      <c r="C21" s="33"/>
      <c r="D21" s="33"/>
      <c r="E21" s="33" t="s">
        <v>18</v>
      </c>
      <c r="F21" s="33" t="s">
        <v>19</v>
      </c>
      <c r="G21" s="108"/>
      <c r="H21" s="108"/>
      <c r="I21" s="108"/>
      <c r="J21" s="108"/>
      <c r="K21" s="33" t="s">
        <v>52</v>
      </c>
      <c r="L21" s="113"/>
      <c r="M21" s="33" t="s">
        <v>53</v>
      </c>
      <c r="N21" s="33" t="s">
        <v>56</v>
      </c>
      <c r="O21" s="33" t="s">
        <v>20</v>
      </c>
      <c r="P21" s="33" t="s">
        <v>57</v>
      </c>
      <c r="Q21" s="33"/>
      <c r="R21" s="33" t="s">
        <v>22</v>
      </c>
      <c r="S21" s="33"/>
    </row>
    <row r="22" spans="2:172" s="27" customFormat="1" ht="36" customHeight="1">
      <c r="B22" s="10" t="s">
        <v>180</v>
      </c>
      <c r="C22" s="60" t="s">
        <v>460</v>
      </c>
      <c r="D22" s="60" t="s">
        <v>486</v>
      </c>
      <c r="E22" s="129" t="s">
        <v>200</v>
      </c>
      <c r="F22" s="129" t="s">
        <v>201</v>
      </c>
      <c r="G22" s="122"/>
      <c r="H22" s="122">
        <v>4000000</v>
      </c>
      <c r="I22" s="122"/>
      <c r="J22" s="122"/>
      <c r="K22" s="60" t="s">
        <v>172</v>
      </c>
      <c r="L22" s="123"/>
      <c r="M22" s="10" t="s">
        <v>173</v>
      </c>
      <c r="N22" s="10" t="s">
        <v>171</v>
      </c>
      <c r="O22" s="10" t="s">
        <v>220</v>
      </c>
      <c r="P22" s="10" t="s">
        <v>1141</v>
      </c>
      <c r="Q22" s="60" t="s">
        <v>1142</v>
      </c>
      <c r="R22" s="10" t="s">
        <v>171</v>
      </c>
      <c r="S22" s="60" t="s">
        <v>519</v>
      </c>
    </row>
    <row r="23" spans="2:172" s="27" customFormat="1" ht="36" customHeight="1">
      <c r="B23" s="10" t="s">
        <v>180</v>
      </c>
      <c r="C23" s="60" t="s">
        <v>461</v>
      </c>
      <c r="D23" s="60" t="s">
        <v>487</v>
      </c>
      <c r="E23" s="129" t="s">
        <v>200</v>
      </c>
      <c r="F23" s="129" t="s">
        <v>201</v>
      </c>
      <c r="G23" s="122"/>
      <c r="H23" s="122">
        <v>10000000</v>
      </c>
      <c r="I23" s="122"/>
      <c r="J23" s="122"/>
      <c r="K23" s="60" t="s">
        <v>172</v>
      </c>
      <c r="L23" s="123"/>
      <c r="M23" s="10" t="s">
        <v>173</v>
      </c>
      <c r="N23" s="10" t="s">
        <v>171</v>
      </c>
      <c r="O23" s="10" t="s">
        <v>220</v>
      </c>
      <c r="P23" s="10" t="s">
        <v>220</v>
      </c>
      <c r="Q23" s="60" t="s">
        <v>1143</v>
      </c>
      <c r="R23" s="10" t="s">
        <v>171</v>
      </c>
      <c r="S23" s="60" t="s">
        <v>519</v>
      </c>
    </row>
    <row r="24" spans="2:172" s="27" customFormat="1" ht="36" customHeight="1">
      <c r="B24" s="10" t="s">
        <v>180</v>
      </c>
      <c r="C24" s="60" t="s">
        <v>462</v>
      </c>
      <c r="D24" s="60" t="s">
        <v>488</v>
      </c>
      <c r="E24" s="129" t="s">
        <v>200</v>
      </c>
      <c r="F24" s="129" t="s">
        <v>201</v>
      </c>
      <c r="G24" s="122"/>
      <c r="H24" s="122">
        <v>4000000</v>
      </c>
      <c r="I24" s="122"/>
      <c r="J24" s="122"/>
      <c r="K24" s="60" t="s">
        <v>172</v>
      </c>
      <c r="L24" s="123"/>
      <c r="M24" s="10" t="s">
        <v>173</v>
      </c>
      <c r="N24" s="10" t="s">
        <v>171</v>
      </c>
      <c r="O24" s="10" t="s">
        <v>220</v>
      </c>
      <c r="P24" s="10" t="s">
        <v>901</v>
      </c>
      <c r="Q24" s="60" t="s">
        <v>1144</v>
      </c>
      <c r="R24" s="10" t="s">
        <v>171</v>
      </c>
      <c r="S24" s="60" t="s">
        <v>519</v>
      </c>
    </row>
    <row r="25" spans="2:172" s="27" customFormat="1" ht="36" customHeight="1">
      <c r="B25" s="10" t="s">
        <v>180</v>
      </c>
      <c r="C25" s="60" t="s">
        <v>463</v>
      </c>
      <c r="D25" s="60" t="s">
        <v>489</v>
      </c>
      <c r="E25" s="129" t="s">
        <v>200</v>
      </c>
      <c r="F25" s="129" t="s">
        <v>201</v>
      </c>
      <c r="G25" s="122"/>
      <c r="H25" s="122">
        <v>9000000</v>
      </c>
      <c r="I25" s="122"/>
      <c r="J25" s="122"/>
      <c r="K25" s="60" t="s">
        <v>172</v>
      </c>
      <c r="L25" s="123"/>
      <c r="M25" s="10" t="s">
        <v>173</v>
      </c>
      <c r="N25" s="10" t="s">
        <v>171</v>
      </c>
      <c r="O25" s="10" t="s">
        <v>220</v>
      </c>
      <c r="P25" s="10" t="s">
        <v>1145</v>
      </c>
      <c r="Q25" s="60" t="s">
        <v>1147</v>
      </c>
      <c r="R25" s="10" t="s">
        <v>171</v>
      </c>
      <c r="S25" s="60" t="s">
        <v>519</v>
      </c>
    </row>
    <row r="26" spans="2:172" s="27" customFormat="1" ht="36" customHeight="1">
      <c r="B26" s="10" t="s">
        <v>180</v>
      </c>
      <c r="C26" s="60" t="s">
        <v>464</v>
      </c>
      <c r="D26" s="60" t="s">
        <v>490</v>
      </c>
      <c r="E26" s="129" t="s">
        <v>200</v>
      </c>
      <c r="F26" s="129" t="s">
        <v>201</v>
      </c>
      <c r="G26" s="122"/>
      <c r="H26" s="122">
        <v>3000000</v>
      </c>
      <c r="I26" s="122"/>
      <c r="J26" s="122"/>
      <c r="K26" s="60" t="s">
        <v>172</v>
      </c>
      <c r="L26" s="123"/>
      <c r="M26" s="10" t="s">
        <v>173</v>
      </c>
      <c r="N26" s="10" t="s">
        <v>171</v>
      </c>
      <c r="O26" s="10" t="s">
        <v>220</v>
      </c>
      <c r="P26" s="10" t="s">
        <v>1145</v>
      </c>
      <c r="Q26" s="60" t="s">
        <v>1146</v>
      </c>
      <c r="R26" s="10" t="s">
        <v>171</v>
      </c>
      <c r="S26" s="60" t="s">
        <v>519</v>
      </c>
    </row>
    <row r="27" spans="2:172" s="27" customFormat="1" ht="36" customHeight="1">
      <c r="B27" s="10" t="s">
        <v>180</v>
      </c>
      <c r="C27" s="60" t="s">
        <v>465</v>
      </c>
      <c r="D27" s="60" t="s">
        <v>491</v>
      </c>
      <c r="E27" s="129" t="s">
        <v>200</v>
      </c>
      <c r="F27" s="129" t="s">
        <v>201</v>
      </c>
      <c r="G27" s="122"/>
      <c r="H27" s="122">
        <v>2000000</v>
      </c>
      <c r="I27" s="122"/>
      <c r="J27" s="122"/>
      <c r="K27" s="60" t="s">
        <v>172</v>
      </c>
      <c r="L27" s="123"/>
      <c r="M27" s="10" t="s">
        <v>173</v>
      </c>
      <c r="N27" s="10" t="s">
        <v>171</v>
      </c>
      <c r="O27" s="10" t="s">
        <v>220</v>
      </c>
      <c r="P27" s="10" t="s">
        <v>1141</v>
      </c>
      <c r="Q27" s="60" t="s">
        <v>379</v>
      </c>
      <c r="R27" s="10" t="s">
        <v>171</v>
      </c>
      <c r="S27" s="60" t="s">
        <v>519</v>
      </c>
    </row>
    <row r="28" spans="2:172" s="27" customFormat="1" ht="36" customHeight="1">
      <c r="B28" s="10" t="s">
        <v>180</v>
      </c>
      <c r="C28" s="60" t="s">
        <v>466</v>
      </c>
      <c r="D28" s="60" t="s">
        <v>492</v>
      </c>
      <c r="E28" s="129" t="s">
        <v>200</v>
      </c>
      <c r="F28" s="129" t="s">
        <v>201</v>
      </c>
      <c r="G28" s="122"/>
      <c r="H28" s="122">
        <v>3000000</v>
      </c>
      <c r="I28" s="122"/>
      <c r="J28" s="122"/>
      <c r="K28" s="60" t="s">
        <v>172</v>
      </c>
      <c r="L28" s="123"/>
      <c r="M28" s="10" t="s">
        <v>173</v>
      </c>
      <c r="N28" s="10" t="s">
        <v>171</v>
      </c>
      <c r="O28" s="10" t="s">
        <v>220</v>
      </c>
      <c r="P28" s="10" t="s">
        <v>1143</v>
      </c>
      <c r="Q28" s="60" t="s">
        <v>1143</v>
      </c>
      <c r="R28" s="10" t="s">
        <v>171</v>
      </c>
      <c r="S28" s="60" t="s">
        <v>519</v>
      </c>
    </row>
    <row r="29" spans="2:172" s="27" customFormat="1" ht="36" customHeight="1">
      <c r="B29" s="10" t="s">
        <v>180</v>
      </c>
      <c r="C29" s="60" t="s">
        <v>467</v>
      </c>
      <c r="D29" s="60" t="s">
        <v>493</v>
      </c>
      <c r="E29" s="129" t="s">
        <v>200</v>
      </c>
      <c r="F29" s="129" t="s">
        <v>201</v>
      </c>
      <c r="G29" s="122"/>
      <c r="H29" s="122">
        <v>15000000</v>
      </c>
      <c r="I29" s="122"/>
      <c r="J29" s="122"/>
      <c r="K29" s="60" t="s">
        <v>172</v>
      </c>
      <c r="L29" s="123"/>
      <c r="M29" s="10" t="s">
        <v>173</v>
      </c>
      <c r="N29" s="10" t="s">
        <v>171</v>
      </c>
      <c r="O29" s="10" t="s">
        <v>220</v>
      </c>
      <c r="P29" s="10" t="s">
        <v>1143</v>
      </c>
      <c r="Q29" s="60" t="s">
        <v>1143</v>
      </c>
      <c r="R29" s="10" t="s">
        <v>171</v>
      </c>
      <c r="S29" s="60" t="s">
        <v>519</v>
      </c>
    </row>
    <row r="30" spans="2:172" s="27" customFormat="1" ht="36" customHeight="1">
      <c r="B30" s="10" t="s">
        <v>180</v>
      </c>
      <c r="C30" s="60" t="s">
        <v>468</v>
      </c>
      <c r="D30" s="60" t="s">
        <v>494</v>
      </c>
      <c r="E30" s="129" t="s">
        <v>200</v>
      </c>
      <c r="F30" s="129" t="s">
        <v>201</v>
      </c>
      <c r="G30" s="122"/>
      <c r="H30" s="122">
        <v>4000000</v>
      </c>
      <c r="I30" s="122"/>
      <c r="J30" s="122"/>
      <c r="K30" s="60" t="s">
        <v>172</v>
      </c>
      <c r="L30" s="123"/>
      <c r="M30" s="10" t="s">
        <v>173</v>
      </c>
      <c r="N30" s="10" t="s">
        <v>171</v>
      </c>
      <c r="O30" s="10" t="s">
        <v>220</v>
      </c>
      <c r="P30" s="10" t="s">
        <v>1148</v>
      </c>
      <c r="Q30" s="60" t="s">
        <v>360</v>
      </c>
      <c r="R30" s="10" t="s">
        <v>171</v>
      </c>
      <c r="S30" s="60" t="s">
        <v>519</v>
      </c>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row>
    <row r="31" spans="2:172" s="27" customFormat="1" ht="36" customHeight="1">
      <c r="B31" s="10" t="s">
        <v>180</v>
      </c>
      <c r="C31" s="60" t="s">
        <v>469</v>
      </c>
      <c r="D31" s="60" t="s">
        <v>495</v>
      </c>
      <c r="E31" s="129" t="s">
        <v>200</v>
      </c>
      <c r="F31" s="129" t="s">
        <v>201</v>
      </c>
      <c r="G31" s="122"/>
      <c r="H31" s="122">
        <v>7408800</v>
      </c>
      <c r="I31" s="122"/>
      <c r="J31" s="122"/>
      <c r="K31" s="60" t="s">
        <v>172</v>
      </c>
      <c r="L31" s="123"/>
      <c r="M31" s="10" t="s">
        <v>173</v>
      </c>
      <c r="N31" s="10" t="s">
        <v>171</v>
      </c>
      <c r="O31" s="10" t="s">
        <v>220</v>
      </c>
      <c r="P31" s="10" t="s">
        <v>1149</v>
      </c>
      <c r="Q31" s="60" t="s">
        <v>1150</v>
      </c>
      <c r="R31" s="10" t="s">
        <v>171</v>
      </c>
      <c r="S31" s="60" t="s">
        <v>519</v>
      </c>
    </row>
    <row r="32" spans="2:172" s="27" customFormat="1" ht="36" customHeight="1">
      <c r="B32" s="10" t="s">
        <v>180</v>
      </c>
      <c r="C32" s="60" t="s">
        <v>470</v>
      </c>
      <c r="D32" s="60" t="s">
        <v>496</v>
      </c>
      <c r="E32" s="129" t="s">
        <v>200</v>
      </c>
      <c r="F32" s="129" t="s">
        <v>201</v>
      </c>
      <c r="G32" s="122"/>
      <c r="H32" s="122">
        <v>2500000</v>
      </c>
      <c r="I32" s="122"/>
      <c r="J32" s="122"/>
      <c r="K32" s="60" t="s">
        <v>172</v>
      </c>
      <c r="L32" s="123"/>
      <c r="M32" s="10" t="s">
        <v>173</v>
      </c>
      <c r="N32" s="10" t="s">
        <v>171</v>
      </c>
      <c r="O32" s="10" t="s">
        <v>220</v>
      </c>
      <c r="P32" s="10" t="s">
        <v>1151</v>
      </c>
      <c r="Q32" s="60" t="s">
        <v>1019</v>
      </c>
      <c r="R32" s="10" t="s">
        <v>171</v>
      </c>
      <c r="S32" s="60" t="s">
        <v>519</v>
      </c>
    </row>
    <row r="33" spans="2:65" s="27" customFormat="1" ht="36" customHeight="1">
      <c r="B33" s="10" t="s">
        <v>180</v>
      </c>
      <c r="C33" s="60" t="s">
        <v>471</v>
      </c>
      <c r="D33" s="60" t="s">
        <v>497</v>
      </c>
      <c r="E33" s="129" t="s">
        <v>200</v>
      </c>
      <c r="F33" s="129" t="s">
        <v>201</v>
      </c>
      <c r="G33" s="122">
        <v>43080000</v>
      </c>
      <c r="H33" s="122">
        <v>43080000</v>
      </c>
      <c r="I33" s="122"/>
      <c r="J33" s="122"/>
      <c r="K33" s="60" t="s">
        <v>172</v>
      </c>
      <c r="L33" s="123"/>
      <c r="M33" s="10" t="s">
        <v>173</v>
      </c>
      <c r="N33" s="10" t="s">
        <v>171</v>
      </c>
      <c r="O33" s="10" t="s">
        <v>220</v>
      </c>
      <c r="P33" s="10" t="s">
        <v>1152</v>
      </c>
      <c r="Q33" s="60" t="s">
        <v>1153</v>
      </c>
      <c r="R33" s="10" t="s">
        <v>171</v>
      </c>
      <c r="S33" s="60" t="s">
        <v>519</v>
      </c>
    </row>
    <row r="34" spans="2:65" s="27" customFormat="1" ht="36" customHeight="1">
      <c r="B34" s="10" t="s">
        <v>180</v>
      </c>
      <c r="C34" s="60" t="s">
        <v>472</v>
      </c>
      <c r="D34" s="60" t="s">
        <v>498</v>
      </c>
      <c r="E34" s="129" t="s">
        <v>200</v>
      </c>
      <c r="F34" s="129" t="s">
        <v>201</v>
      </c>
      <c r="G34" s="122">
        <v>15060000</v>
      </c>
      <c r="H34" s="122">
        <v>15060000</v>
      </c>
      <c r="I34" s="122"/>
      <c r="J34" s="122"/>
      <c r="K34" s="60" t="s">
        <v>172</v>
      </c>
      <c r="L34" s="123"/>
      <c r="M34" s="10" t="s">
        <v>173</v>
      </c>
      <c r="N34" s="10" t="s">
        <v>171</v>
      </c>
      <c r="O34" s="10" t="s">
        <v>220</v>
      </c>
      <c r="P34" s="10" t="s">
        <v>1152</v>
      </c>
      <c r="Q34" s="60" t="s">
        <v>1153</v>
      </c>
      <c r="R34" s="10" t="s">
        <v>171</v>
      </c>
      <c r="S34" s="60" t="s">
        <v>519</v>
      </c>
    </row>
    <row r="35" spans="2:65" s="27" customFormat="1" ht="36" customHeight="1">
      <c r="B35" s="10" t="s">
        <v>180</v>
      </c>
      <c r="C35" s="60" t="s">
        <v>473</v>
      </c>
      <c r="D35" s="60" t="s">
        <v>499</v>
      </c>
      <c r="E35" s="129" t="s">
        <v>200</v>
      </c>
      <c r="F35" s="129" t="s">
        <v>201</v>
      </c>
      <c r="G35" s="122">
        <v>4950000</v>
      </c>
      <c r="H35" s="122">
        <v>4950000</v>
      </c>
      <c r="I35" s="122"/>
      <c r="J35" s="122"/>
      <c r="K35" s="60" t="s">
        <v>172</v>
      </c>
      <c r="L35" s="123"/>
      <c r="M35" s="10" t="s">
        <v>173</v>
      </c>
      <c r="N35" s="10" t="s">
        <v>171</v>
      </c>
      <c r="O35" s="10" t="s">
        <v>220</v>
      </c>
      <c r="P35" s="10" t="s">
        <v>1152</v>
      </c>
      <c r="Q35" s="60" t="s">
        <v>1153</v>
      </c>
      <c r="R35" s="10" t="s">
        <v>171</v>
      </c>
      <c r="S35" s="60" t="s">
        <v>519</v>
      </c>
    </row>
    <row r="36" spans="2:65" s="27" customFormat="1" ht="36" customHeight="1">
      <c r="B36" s="10" t="s">
        <v>180</v>
      </c>
      <c r="C36" s="60" t="s">
        <v>474</v>
      </c>
      <c r="D36" s="60" t="s">
        <v>500</v>
      </c>
      <c r="E36" s="129" t="s">
        <v>200</v>
      </c>
      <c r="F36" s="129" t="s">
        <v>201</v>
      </c>
      <c r="G36" s="122"/>
      <c r="H36" s="122">
        <v>6250000</v>
      </c>
      <c r="I36" s="122"/>
      <c r="J36" s="122"/>
      <c r="K36" s="60" t="s">
        <v>172</v>
      </c>
      <c r="L36" s="123"/>
      <c r="M36" s="10" t="s">
        <v>173</v>
      </c>
      <c r="N36" s="10" t="s">
        <v>171</v>
      </c>
      <c r="O36" s="10" t="s">
        <v>220</v>
      </c>
      <c r="P36" s="10" t="s">
        <v>1155</v>
      </c>
      <c r="Q36" s="60" t="s">
        <v>1154</v>
      </c>
      <c r="R36" s="10" t="s">
        <v>171</v>
      </c>
      <c r="S36" s="60" t="s">
        <v>519</v>
      </c>
    </row>
    <row r="37" spans="2:65" s="27" customFormat="1" ht="36" customHeight="1">
      <c r="B37" s="10" t="s">
        <v>180</v>
      </c>
      <c r="C37" s="60" t="s">
        <v>475</v>
      </c>
      <c r="D37" s="60" t="s">
        <v>501</v>
      </c>
      <c r="E37" s="129" t="s">
        <v>200</v>
      </c>
      <c r="F37" s="129" t="s">
        <v>201</v>
      </c>
      <c r="G37" s="122"/>
      <c r="H37" s="122">
        <v>4500000</v>
      </c>
      <c r="I37" s="122"/>
      <c r="J37" s="122"/>
      <c r="K37" s="60" t="s">
        <v>172</v>
      </c>
      <c r="L37" s="123"/>
      <c r="M37" s="10" t="s">
        <v>173</v>
      </c>
      <c r="N37" s="10" t="s">
        <v>171</v>
      </c>
      <c r="O37" s="10" t="s">
        <v>220</v>
      </c>
      <c r="P37" s="10" t="s">
        <v>1155</v>
      </c>
      <c r="Q37" s="60" t="s">
        <v>1156</v>
      </c>
      <c r="R37" s="10" t="s">
        <v>171</v>
      </c>
      <c r="S37" s="60" t="s">
        <v>519</v>
      </c>
    </row>
    <row r="38" spans="2:65" s="27" customFormat="1" ht="36" customHeight="1">
      <c r="B38" s="10" t="s">
        <v>180</v>
      </c>
      <c r="C38" s="60" t="s">
        <v>476</v>
      </c>
      <c r="D38" s="60" t="s">
        <v>502</v>
      </c>
      <c r="E38" s="129" t="s">
        <v>200</v>
      </c>
      <c r="F38" s="129" t="s">
        <v>201</v>
      </c>
      <c r="G38" s="122"/>
      <c r="H38" s="122">
        <v>8000000</v>
      </c>
      <c r="I38" s="122"/>
      <c r="J38" s="122"/>
      <c r="K38" s="60" t="s">
        <v>172</v>
      </c>
      <c r="L38" s="123"/>
      <c r="M38" s="10" t="s">
        <v>173</v>
      </c>
      <c r="N38" s="10" t="s">
        <v>171</v>
      </c>
      <c r="O38" s="10" t="s">
        <v>220</v>
      </c>
      <c r="P38" s="10" t="s">
        <v>1155</v>
      </c>
      <c r="Q38" s="60" t="s">
        <v>1154</v>
      </c>
      <c r="R38" s="10" t="s">
        <v>171</v>
      </c>
      <c r="S38" s="60" t="s">
        <v>519</v>
      </c>
    </row>
    <row r="39" spans="2:65" s="27" customFormat="1" ht="36" customHeight="1">
      <c r="B39" s="10" t="s">
        <v>180</v>
      </c>
      <c r="C39" s="60" t="s">
        <v>475</v>
      </c>
      <c r="D39" s="60" t="s">
        <v>503</v>
      </c>
      <c r="E39" s="129" t="s">
        <v>200</v>
      </c>
      <c r="F39" s="129" t="s">
        <v>201</v>
      </c>
      <c r="G39" s="122"/>
      <c r="H39" s="122">
        <v>300000</v>
      </c>
      <c r="I39" s="122"/>
      <c r="J39" s="122"/>
      <c r="K39" s="60" t="s">
        <v>172</v>
      </c>
      <c r="L39" s="123"/>
      <c r="M39" s="10" t="s">
        <v>173</v>
      </c>
      <c r="N39" s="10" t="s">
        <v>171</v>
      </c>
      <c r="O39" s="10" t="s">
        <v>220</v>
      </c>
      <c r="P39" s="10" t="s">
        <v>1155</v>
      </c>
      <c r="Q39" s="60" t="s">
        <v>1156</v>
      </c>
      <c r="R39" s="10" t="s">
        <v>171</v>
      </c>
      <c r="S39" s="60" t="s">
        <v>519</v>
      </c>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row>
    <row r="40" spans="2:65" s="27" customFormat="1" ht="36" customHeight="1">
      <c r="B40" s="10" t="s">
        <v>180</v>
      </c>
      <c r="C40" s="60" t="s">
        <v>477</v>
      </c>
      <c r="D40" s="60" t="s">
        <v>504</v>
      </c>
      <c r="E40" s="129" t="s">
        <v>200</v>
      </c>
      <c r="F40" s="129" t="s">
        <v>201</v>
      </c>
      <c r="G40" s="122"/>
      <c r="H40" s="122">
        <v>2250000</v>
      </c>
      <c r="I40" s="122"/>
      <c r="J40" s="122"/>
      <c r="K40" s="60" t="s">
        <v>172</v>
      </c>
      <c r="L40" s="123"/>
      <c r="M40" s="10" t="s">
        <v>173</v>
      </c>
      <c r="N40" s="10" t="s">
        <v>171</v>
      </c>
      <c r="O40" s="10" t="s">
        <v>220</v>
      </c>
      <c r="P40" s="10" t="s">
        <v>1155</v>
      </c>
      <c r="Q40" s="60" t="s">
        <v>387</v>
      </c>
      <c r="R40" s="10" t="s">
        <v>171</v>
      </c>
      <c r="S40" s="60" t="s">
        <v>519</v>
      </c>
    </row>
    <row r="41" spans="2:65" s="27" customFormat="1" ht="36" customHeight="1">
      <c r="B41" s="10" t="s">
        <v>180</v>
      </c>
      <c r="C41" s="60" t="s">
        <v>478</v>
      </c>
      <c r="D41" s="60" t="s">
        <v>505</v>
      </c>
      <c r="E41" s="129" t="s">
        <v>200</v>
      </c>
      <c r="F41" s="129" t="s">
        <v>201</v>
      </c>
      <c r="G41" s="122"/>
      <c r="H41" s="122">
        <v>1900582.02</v>
      </c>
      <c r="I41" s="122"/>
      <c r="J41" s="122"/>
      <c r="K41" s="60" t="s">
        <v>172</v>
      </c>
      <c r="L41" s="123"/>
      <c r="M41" s="10" t="s">
        <v>173</v>
      </c>
      <c r="N41" s="10" t="s">
        <v>171</v>
      </c>
      <c r="O41" s="10" t="s">
        <v>220</v>
      </c>
      <c r="P41" s="10" t="s">
        <v>1148</v>
      </c>
      <c r="Q41" s="60" t="s">
        <v>360</v>
      </c>
      <c r="R41" s="10" t="s">
        <v>171</v>
      </c>
      <c r="S41" s="60" t="s">
        <v>519</v>
      </c>
    </row>
    <row r="42" spans="2:65" s="27" customFormat="1" ht="36" customHeight="1">
      <c r="B42" s="10" t="s">
        <v>180</v>
      </c>
      <c r="C42" s="60" t="s">
        <v>479</v>
      </c>
      <c r="D42" s="60" t="s">
        <v>506</v>
      </c>
      <c r="E42" s="129" t="s">
        <v>200</v>
      </c>
      <c r="F42" s="129" t="s">
        <v>201</v>
      </c>
      <c r="G42" s="122"/>
      <c r="H42" s="122">
        <v>15000000</v>
      </c>
      <c r="I42" s="122"/>
      <c r="J42" s="122"/>
      <c r="K42" s="60" t="s">
        <v>172</v>
      </c>
      <c r="L42" s="123"/>
      <c r="M42" s="10" t="s">
        <v>173</v>
      </c>
      <c r="N42" s="10" t="s">
        <v>171</v>
      </c>
      <c r="O42" s="10" t="s">
        <v>220</v>
      </c>
      <c r="P42" s="10" t="s">
        <v>1148</v>
      </c>
      <c r="Q42" s="60" t="s">
        <v>360</v>
      </c>
      <c r="R42" s="10" t="s">
        <v>171</v>
      </c>
      <c r="S42" s="60" t="s">
        <v>519</v>
      </c>
    </row>
    <row r="43" spans="2:65" s="27" customFormat="1" ht="36" customHeight="1">
      <c r="B43" s="10" t="s">
        <v>180</v>
      </c>
      <c r="C43" s="60" t="s">
        <v>480</v>
      </c>
      <c r="D43" s="60" t="s">
        <v>507</v>
      </c>
      <c r="E43" s="129" t="s">
        <v>200</v>
      </c>
      <c r="F43" s="129" t="s">
        <v>201</v>
      </c>
      <c r="G43" s="122"/>
      <c r="H43" s="122"/>
      <c r="I43" s="122">
        <v>20000000</v>
      </c>
      <c r="J43" s="122">
        <v>5000000</v>
      </c>
      <c r="K43" s="60" t="s">
        <v>172</v>
      </c>
      <c r="L43" s="122">
        <v>5000000</v>
      </c>
      <c r="M43" s="10" t="s">
        <v>173</v>
      </c>
      <c r="N43" s="10" t="s">
        <v>179</v>
      </c>
      <c r="O43" s="10" t="s">
        <v>202</v>
      </c>
      <c r="P43" s="10" t="s">
        <v>1148</v>
      </c>
      <c r="Q43" s="60" t="s">
        <v>360</v>
      </c>
      <c r="R43" s="10" t="s">
        <v>171</v>
      </c>
      <c r="S43" s="60" t="s">
        <v>519</v>
      </c>
    </row>
    <row r="44" spans="2:65" s="27" customFormat="1" ht="36" customHeight="1">
      <c r="B44" s="10" t="s">
        <v>180</v>
      </c>
      <c r="C44" s="60" t="s">
        <v>481</v>
      </c>
      <c r="D44" s="60" t="s">
        <v>508</v>
      </c>
      <c r="E44" s="129" t="s">
        <v>200</v>
      </c>
      <c r="F44" s="129" t="s">
        <v>201</v>
      </c>
      <c r="G44" s="122">
        <v>10590000</v>
      </c>
      <c r="H44" s="122">
        <v>10590000</v>
      </c>
      <c r="I44" s="122"/>
      <c r="J44" s="122"/>
      <c r="K44" s="60" t="s">
        <v>172</v>
      </c>
      <c r="L44" s="123"/>
      <c r="M44" s="10" t="s">
        <v>173</v>
      </c>
      <c r="N44" s="10" t="s">
        <v>171</v>
      </c>
      <c r="O44" s="10" t="s">
        <v>220</v>
      </c>
      <c r="P44" s="10" t="s">
        <v>1143</v>
      </c>
      <c r="Q44" s="60" t="s">
        <v>1143</v>
      </c>
      <c r="R44" s="10" t="s">
        <v>171</v>
      </c>
      <c r="S44" s="60" t="s">
        <v>519</v>
      </c>
    </row>
    <row r="45" spans="2:65" s="27" customFormat="1" ht="36" customHeight="1">
      <c r="B45" s="10" t="s">
        <v>180</v>
      </c>
      <c r="C45" s="60" t="s">
        <v>482</v>
      </c>
      <c r="D45" s="60" t="s">
        <v>509</v>
      </c>
      <c r="E45" s="129" t="s">
        <v>200</v>
      </c>
      <c r="F45" s="129" t="s">
        <v>201</v>
      </c>
      <c r="G45" s="122">
        <v>142967880</v>
      </c>
      <c r="H45" s="122">
        <v>142967880</v>
      </c>
      <c r="I45" s="122"/>
      <c r="J45" s="122"/>
      <c r="K45" s="60" t="s">
        <v>172</v>
      </c>
      <c r="L45" s="123"/>
      <c r="M45" s="10" t="s">
        <v>173</v>
      </c>
      <c r="N45" s="10" t="s">
        <v>171</v>
      </c>
      <c r="O45" s="10" t="s">
        <v>220</v>
      </c>
      <c r="P45" s="10" t="s">
        <v>1143</v>
      </c>
      <c r="Q45" s="60" t="s">
        <v>1143</v>
      </c>
      <c r="R45" s="10" t="s">
        <v>171</v>
      </c>
      <c r="S45" s="60" t="s">
        <v>519</v>
      </c>
    </row>
    <row r="46" spans="2:65" s="27" customFormat="1" ht="36" customHeight="1">
      <c r="B46" s="10" t="s">
        <v>180</v>
      </c>
      <c r="C46" s="60" t="s">
        <v>483</v>
      </c>
      <c r="D46" s="60" t="s">
        <v>510</v>
      </c>
      <c r="E46" s="129" t="s">
        <v>200</v>
      </c>
      <c r="F46" s="129" t="s">
        <v>201</v>
      </c>
      <c r="G46" s="122">
        <v>3573733.12</v>
      </c>
      <c r="H46" s="122">
        <v>3573733.12</v>
      </c>
      <c r="I46" s="122"/>
      <c r="J46" s="122"/>
      <c r="K46" s="60" t="s">
        <v>172</v>
      </c>
      <c r="L46" s="123"/>
      <c r="M46" s="10" t="s">
        <v>173</v>
      </c>
      <c r="N46" s="10" t="s">
        <v>171</v>
      </c>
      <c r="O46" s="10" t="s">
        <v>220</v>
      </c>
      <c r="P46" s="10" t="s">
        <v>1151</v>
      </c>
      <c r="Q46" s="60" t="s">
        <v>265</v>
      </c>
      <c r="R46" s="10" t="s">
        <v>171</v>
      </c>
      <c r="S46" s="60" t="s">
        <v>519</v>
      </c>
    </row>
    <row r="47" spans="2:65" s="27" customFormat="1" ht="36" customHeight="1">
      <c r="B47" s="10" t="s">
        <v>180</v>
      </c>
      <c r="C47" s="60" t="s">
        <v>484</v>
      </c>
      <c r="D47" s="60" t="s">
        <v>511</v>
      </c>
      <c r="E47" s="129" t="s">
        <v>200</v>
      </c>
      <c r="F47" s="129" t="s">
        <v>201</v>
      </c>
      <c r="G47" s="123"/>
      <c r="H47" s="123"/>
      <c r="I47" s="122">
        <v>20000000</v>
      </c>
      <c r="J47" s="122">
        <v>20000000</v>
      </c>
      <c r="K47" s="60" t="s">
        <v>172</v>
      </c>
      <c r="L47" s="122">
        <v>20000000</v>
      </c>
      <c r="M47" s="10" t="s">
        <v>173</v>
      </c>
      <c r="N47" s="10" t="s">
        <v>179</v>
      </c>
      <c r="O47" s="10" t="s">
        <v>220</v>
      </c>
      <c r="P47" s="10" t="s">
        <v>1148</v>
      </c>
      <c r="Q47" s="60" t="s">
        <v>360</v>
      </c>
      <c r="R47" s="10" t="s">
        <v>171</v>
      </c>
      <c r="S47" s="60" t="s">
        <v>519</v>
      </c>
    </row>
    <row r="48" spans="2:65" s="27" customFormat="1" ht="36" customHeight="1">
      <c r="B48" s="10" t="s">
        <v>180</v>
      </c>
      <c r="C48" s="60" t="s">
        <v>469</v>
      </c>
      <c r="D48" s="60" t="s">
        <v>512</v>
      </c>
      <c r="E48" s="129" t="s">
        <v>200</v>
      </c>
      <c r="F48" s="129" t="s">
        <v>201</v>
      </c>
      <c r="G48" s="122">
        <v>25823455.670000002</v>
      </c>
      <c r="H48" s="122">
        <v>25823455.670000002</v>
      </c>
      <c r="I48" s="122"/>
      <c r="J48" s="122"/>
      <c r="K48" s="60" t="s">
        <v>172</v>
      </c>
      <c r="L48" s="123"/>
      <c r="M48" s="10" t="s">
        <v>173</v>
      </c>
      <c r="N48" s="10" t="s">
        <v>171</v>
      </c>
      <c r="O48" s="10" t="s">
        <v>220</v>
      </c>
      <c r="P48" s="10" t="s">
        <v>1143</v>
      </c>
      <c r="Q48" s="60" t="s">
        <v>1143</v>
      </c>
      <c r="R48" s="10" t="s">
        <v>171</v>
      </c>
      <c r="S48" s="60" t="s">
        <v>519</v>
      </c>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row>
    <row r="49" spans="2:65" s="27" customFormat="1" ht="36" customHeight="1">
      <c r="B49" s="10" t="s">
        <v>180</v>
      </c>
      <c r="C49" s="60" t="s">
        <v>477</v>
      </c>
      <c r="D49" s="60" t="s">
        <v>513</v>
      </c>
      <c r="E49" s="129" t="s">
        <v>200</v>
      </c>
      <c r="F49" s="129" t="s">
        <v>201</v>
      </c>
      <c r="G49" s="122">
        <v>4000000</v>
      </c>
      <c r="H49" s="122">
        <v>4000000</v>
      </c>
      <c r="I49" s="122"/>
      <c r="J49" s="122"/>
      <c r="K49" s="60" t="s">
        <v>172</v>
      </c>
      <c r="L49" s="123"/>
      <c r="M49" s="10" t="s">
        <v>173</v>
      </c>
      <c r="N49" s="10" t="s">
        <v>171</v>
      </c>
      <c r="O49" s="10" t="s">
        <v>220</v>
      </c>
      <c r="P49" s="10" t="s">
        <v>386</v>
      </c>
      <c r="Q49" s="60" t="s">
        <v>1154</v>
      </c>
      <c r="R49" s="10" t="s">
        <v>171</v>
      </c>
      <c r="S49" s="60" t="s">
        <v>519</v>
      </c>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row>
    <row r="50" spans="2:65" s="27" customFormat="1" ht="36" customHeight="1">
      <c r="B50" s="10" t="s">
        <v>180</v>
      </c>
      <c r="C50" s="60" t="s">
        <v>471</v>
      </c>
      <c r="D50" s="60" t="s">
        <v>514</v>
      </c>
      <c r="E50" s="129" t="s">
        <v>200</v>
      </c>
      <c r="F50" s="129" t="s">
        <v>201</v>
      </c>
      <c r="G50" s="122">
        <v>9428650</v>
      </c>
      <c r="H50" s="122">
        <v>9428650</v>
      </c>
      <c r="I50" s="122"/>
      <c r="J50" s="122"/>
      <c r="K50" s="60" t="s">
        <v>172</v>
      </c>
      <c r="L50" s="123"/>
      <c r="M50" s="10" t="s">
        <v>173</v>
      </c>
      <c r="N50" s="10" t="s">
        <v>171</v>
      </c>
      <c r="O50" s="10" t="s">
        <v>220</v>
      </c>
      <c r="P50" s="10" t="s">
        <v>1143</v>
      </c>
      <c r="Q50" s="60" t="s">
        <v>1143</v>
      </c>
      <c r="R50" s="10" t="s">
        <v>171</v>
      </c>
      <c r="S50" s="60" t="s">
        <v>519</v>
      </c>
    </row>
    <row r="51" spans="2:65" s="27" customFormat="1" ht="36" customHeight="1">
      <c r="B51" s="10" t="s">
        <v>180</v>
      </c>
      <c r="C51" s="60" t="s">
        <v>472</v>
      </c>
      <c r="D51" s="60" t="s">
        <v>515</v>
      </c>
      <c r="E51" s="129" t="s">
        <v>200</v>
      </c>
      <c r="F51" s="129" t="s">
        <v>201</v>
      </c>
      <c r="G51" s="122">
        <v>19520000</v>
      </c>
      <c r="H51" s="122">
        <v>19520000</v>
      </c>
      <c r="I51" s="122"/>
      <c r="J51" s="122"/>
      <c r="K51" s="60" t="s">
        <v>172</v>
      </c>
      <c r="L51" s="123"/>
      <c r="M51" s="10" t="s">
        <v>173</v>
      </c>
      <c r="N51" s="10" t="s">
        <v>171</v>
      </c>
      <c r="O51" s="10" t="s">
        <v>220</v>
      </c>
      <c r="P51" s="10" t="s">
        <v>1143</v>
      </c>
      <c r="Q51" s="60" t="s">
        <v>1143</v>
      </c>
      <c r="R51" s="10" t="s">
        <v>171</v>
      </c>
      <c r="S51" s="60" t="s">
        <v>519</v>
      </c>
    </row>
    <row r="52" spans="2:65" s="27" customFormat="1" ht="36" customHeight="1">
      <c r="B52" s="10" t="s">
        <v>180</v>
      </c>
      <c r="C52" s="60" t="s">
        <v>471</v>
      </c>
      <c r="D52" s="60" t="s">
        <v>516</v>
      </c>
      <c r="E52" s="129" t="s">
        <v>200</v>
      </c>
      <c r="F52" s="129" t="s">
        <v>201</v>
      </c>
      <c r="G52" s="122"/>
      <c r="H52" s="122">
        <v>42170000</v>
      </c>
      <c r="I52" s="122"/>
      <c r="J52" s="122"/>
      <c r="K52" s="60" t="s">
        <v>172</v>
      </c>
      <c r="L52" s="123"/>
      <c r="M52" s="10" t="s">
        <v>173</v>
      </c>
      <c r="N52" s="10" t="s">
        <v>171</v>
      </c>
      <c r="O52" s="10" t="s">
        <v>220</v>
      </c>
      <c r="P52" s="10" t="s">
        <v>1143</v>
      </c>
      <c r="Q52" s="60" t="s">
        <v>1143</v>
      </c>
      <c r="R52" s="10" t="s">
        <v>171</v>
      </c>
      <c r="S52" s="60" t="s">
        <v>519</v>
      </c>
    </row>
    <row r="53" spans="2:65" s="27" customFormat="1" ht="36" customHeight="1">
      <c r="B53" s="10" t="s">
        <v>180</v>
      </c>
      <c r="C53" s="60" t="s">
        <v>473</v>
      </c>
      <c r="D53" s="60" t="s">
        <v>517</v>
      </c>
      <c r="E53" s="129" t="s">
        <v>200</v>
      </c>
      <c r="F53" s="129" t="s">
        <v>201</v>
      </c>
      <c r="G53" s="122"/>
      <c r="H53" s="122">
        <v>3300000</v>
      </c>
      <c r="I53" s="122"/>
      <c r="J53" s="122"/>
      <c r="K53" s="60" t="s">
        <v>172</v>
      </c>
      <c r="L53" s="123"/>
      <c r="M53" s="10" t="s">
        <v>173</v>
      </c>
      <c r="N53" s="10" t="s">
        <v>171</v>
      </c>
      <c r="O53" s="10" t="s">
        <v>220</v>
      </c>
      <c r="P53" s="10" t="s">
        <v>1152</v>
      </c>
      <c r="Q53" s="60" t="s">
        <v>1157</v>
      </c>
      <c r="R53" s="10" t="s">
        <v>171</v>
      </c>
      <c r="S53" s="60" t="s">
        <v>519</v>
      </c>
    </row>
    <row r="54" spans="2:65" s="27" customFormat="1" ht="36" customHeight="1">
      <c r="B54" s="10" t="s">
        <v>180</v>
      </c>
      <c r="C54" s="60" t="s">
        <v>485</v>
      </c>
      <c r="D54" s="60" t="s">
        <v>518</v>
      </c>
      <c r="E54" s="129" t="s">
        <v>200</v>
      </c>
      <c r="F54" s="129" t="s">
        <v>201</v>
      </c>
      <c r="G54" s="122"/>
      <c r="H54" s="122">
        <v>200000</v>
      </c>
      <c r="I54" s="122"/>
      <c r="J54" s="122"/>
      <c r="K54" s="60" t="s">
        <v>176</v>
      </c>
      <c r="L54" s="123"/>
      <c r="M54" s="10" t="s">
        <v>173</v>
      </c>
      <c r="N54" s="10" t="s">
        <v>171</v>
      </c>
      <c r="O54" s="10" t="s">
        <v>220</v>
      </c>
      <c r="P54" s="10" t="s">
        <v>374</v>
      </c>
      <c r="Q54" s="60" t="s">
        <v>1158</v>
      </c>
      <c r="R54" s="10" t="s">
        <v>171</v>
      </c>
      <c r="S54" s="60" t="s">
        <v>519</v>
      </c>
    </row>
    <row r="55" spans="2:65" s="2" customFormat="1" ht="36" customHeight="1">
      <c r="B55" s="137" t="s">
        <v>1169</v>
      </c>
      <c r="C55" s="132" t="s">
        <v>1170</v>
      </c>
      <c r="D55" s="132" t="s">
        <v>1171</v>
      </c>
      <c r="E55" s="138" t="s">
        <v>973</v>
      </c>
      <c r="F55" s="138" t="s">
        <v>201</v>
      </c>
      <c r="G55" s="139"/>
      <c r="H55" s="139"/>
      <c r="I55" s="134">
        <v>23739.8</v>
      </c>
      <c r="J55" s="134"/>
      <c r="K55" s="132" t="s">
        <v>172</v>
      </c>
      <c r="L55" s="134">
        <v>23739.8</v>
      </c>
      <c r="M55" s="137" t="s">
        <v>173</v>
      </c>
      <c r="N55" s="137" t="s">
        <v>171</v>
      </c>
      <c r="O55" s="137" t="s">
        <v>167</v>
      </c>
      <c r="P55" s="137" t="s">
        <v>220</v>
      </c>
      <c r="Q55" s="140" t="s">
        <v>775</v>
      </c>
      <c r="R55" s="137" t="s">
        <v>169</v>
      </c>
      <c r="S55" s="132" t="s">
        <v>519</v>
      </c>
    </row>
    <row r="56" spans="2:65" s="2" customFormat="1" ht="36" customHeight="1">
      <c r="B56" s="137" t="s">
        <v>1169</v>
      </c>
      <c r="C56" s="132" t="s">
        <v>1170</v>
      </c>
      <c r="D56" s="132" t="s">
        <v>1171</v>
      </c>
      <c r="E56" s="138" t="s">
        <v>1101</v>
      </c>
      <c r="F56" s="138" t="s">
        <v>201</v>
      </c>
      <c r="G56" s="139"/>
      <c r="H56" s="139"/>
      <c r="I56" s="134">
        <v>1483.84</v>
      </c>
      <c r="J56" s="134"/>
      <c r="K56" s="132" t="s">
        <v>172</v>
      </c>
      <c r="L56" s="134">
        <v>1483.84</v>
      </c>
      <c r="M56" s="137" t="s">
        <v>173</v>
      </c>
      <c r="N56" s="137" t="s">
        <v>171</v>
      </c>
      <c r="O56" s="137" t="s">
        <v>167</v>
      </c>
      <c r="P56" s="137" t="s">
        <v>220</v>
      </c>
      <c r="Q56" s="140" t="s">
        <v>775</v>
      </c>
      <c r="R56" s="137" t="s">
        <v>169</v>
      </c>
      <c r="S56" s="132" t="s">
        <v>519</v>
      </c>
    </row>
    <row r="57" spans="2:65" s="2" customFormat="1" ht="36" customHeight="1">
      <c r="B57" s="137" t="s">
        <v>1172</v>
      </c>
      <c r="C57" s="132" t="s">
        <v>1170</v>
      </c>
      <c r="D57" s="132" t="s">
        <v>1173</v>
      </c>
      <c r="E57" s="138" t="s">
        <v>200</v>
      </c>
      <c r="F57" s="138" t="s">
        <v>201</v>
      </c>
      <c r="G57" s="139"/>
      <c r="H57" s="139"/>
      <c r="I57" s="134">
        <v>6545.86</v>
      </c>
      <c r="J57" s="134"/>
      <c r="K57" s="132" t="s">
        <v>172</v>
      </c>
      <c r="L57" s="134">
        <v>6545.86</v>
      </c>
      <c r="M57" s="137" t="s">
        <v>173</v>
      </c>
      <c r="N57" s="137" t="s">
        <v>171</v>
      </c>
      <c r="O57" s="137" t="s">
        <v>167</v>
      </c>
      <c r="P57" s="137" t="s">
        <v>220</v>
      </c>
      <c r="Q57" s="140" t="s">
        <v>775</v>
      </c>
      <c r="R57" s="137" t="s">
        <v>169</v>
      </c>
      <c r="S57" s="132" t="s">
        <v>519</v>
      </c>
    </row>
    <row r="58" spans="2:65" s="2" customFormat="1" ht="36" customHeight="1">
      <c r="B58" s="135" t="s">
        <v>180</v>
      </c>
      <c r="C58" s="133" t="s">
        <v>922</v>
      </c>
      <c r="D58" s="133" t="s">
        <v>923</v>
      </c>
      <c r="E58" s="138" t="s">
        <v>200</v>
      </c>
      <c r="F58" s="138" t="s">
        <v>201</v>
      </c>
      <c r="G58" s="141">
        <v>86047</v>
      </c>
      <c r="H58" s="141">
        <v>86047</v>
      </c>
      <c r="I58" s="141">
        <v>56790.8</v>
      </c>
      <c r="J58" s="141">
        <v>56790.8</v>
      </c>
      <c r="K58" s="133" t="s">
        <v>172</v>
      </c>
      <c r="L58" s="141">
        <v>56790.8</v>
      </c>
      <c r="M58" s="135" t="s">
        <v>173</v>
      </c>
      <c r="N58" s="135" t="s">
        <v>171</v>
      </c>
      <c r="O58" s="135" t="s">
        <v>166</v>
      </c>
      <c r="P58" s="135" t="s">
        <v>342</v>
      </c>
      <c r="Q58" s="133" t="s">
        <v>924</v>
      </c>
      <c r="R58" s="135" t="s">
        <v>168</v>
      </c>
      <c r="S58" s="133" t="s">
        <v>925</v>
      </c>
    </row>
    <row r="59" spans="2:65" s="2" customFormat="1" ht="36" customHeight="1">
      <c r="B59" s="135" t="s">
        <v>180</v>
      </c>
      <c r="C59" s="133" t="s">
        <v>926</v>
      </c>
      <c r="D59" s="133" t="s">
        <v>927</v>
      </c>
      <c r="E59" s="138" t="s">
        <v>200</v>
      </c>
      <c r="F59" s="138" t="s">
        <v>201</v>
      </c>
      <c r="G59" s="141">
        <v>1700000</v>
      </c>
      <c r="H59" s="141">
        <v>1700000</v>
      </c>
      <c r="I59" s="141">
        <v>1700000</v>
      </c>
      <c r="J59" s="141">
        <v>1700000</v>
      </c>
      <c r="K59" s="133" t="s">
        <v>172</v>
      </c>
      <c r="L59" s="141">
        <v>1700000</v>
      </c>
      <c r="M59" s="135" t="s">
        <v>173</v>
      </c>
      <c r="N59" s="135" t="s">
        <v>171</v>
      </c>
      <c r="O59" s="135" t="s">
        <v>188</v>
      </c>
      <c r="P59" s="135" t="s">
        <v>220</v>
      </c>
      <c r="Q59" s="133" t="s">
        <v>775</v>
      </c>
      <c r="R59" s="135" t="s">
        <v>170</v>
      </c>
      <c r="S59" s="133" t="s">
        <v>928</v>
      </c>
    </row>
    <row r="60" spans="2:65" s="2" customFormat="1" ht="36" customHeight="1">
      <c r="B60" s="135" t="s">
        <v>180</v>
      </c>
      <c r="C60" s="133" t="s">
        <v>929</v>
      </c>
      <c r="D60" s="133" t="s">
        <v>930</v>
      </c>
      <c r="E60" s="138" t="s">
        <v>200</v>
      </c>
      <c r="F60" s="138" t="s">
        <v>201</v>
      </c>
      <c r="G60" s="141">
        <v>2000000</v>
      </c>
      <c r="H60" s="141">
        <v>2000000</v>
      </c>
      <c r="I60" s="141">
        <v>2000000</v>
      </c>
      <c r="J60" s="141">
        <v>2000000</v>
      </c>
      <c r="K60" s="133" t="s">
        <v>172</v>
      </c>
      <c r="L60" s="141">
        <v>2000000</v>
      </c>
      <c r="M60" s="135" t="s">
        <v>173</v>
      </c>
      <c r="N60" s="135" t="s">
        <v>171</v>
      </c>
      <c r="O60" s="135" t="s">
        <v>188</v>
      </c>
      <c r="P60" s="135" t="s">
        <v>765</v>
      </c>
      <c r="Q60" s="133" t="s">
        <v>931</v>
      </c>
      <c r="R60" s="135" t="s">
        <v>169</v>
      </c>
      <c r="S60" s="133" t="s">
        <v>932</v>
      </c>
    </row>
    <row r="61" spans="2:65" s="2" customFormat="1" ht="36" customHeight="1">
      <c r="B61" s="135" t="s">
        <v>180</v>
      </c>
      <c r="C61" s="133" t="s">
        <v>933</v>
      </c>
      <c r="D61" s="133" t="s">
        <v>934</v>
      </c>
      <c r="E61" s="138" t="s">
        <v>200</v>
      </c>
      <c r="F61" s="138" t="s">
        <v>201</v>
      </c>
      <c r="G61" s="141">
        <v>2255701</v>
      </c>
      <c r="H61" s="141">
        <v>2255701</v>
      </c>
      <c r="I61" s="141">
        <v>2255701</v>
      </c>
      <c r="J61" s="141">
        <v>2255701</v>
      </c>
      <c r="K61" s="133" t="s">
        <v>176</v>
      </c>
      <c r="L61" s="141">
        <v>2255701</v>
      </c>
      <c r="M61" s="135" t="s">
        <v>173</v>
      </c>
      <c r="N61" s="135" t="s">
        <v>171</v>
      </c>
      <c r="O61" s="135" t="s">
        <v>188</v>
      </c>
      <c r="P61" s="135" t="s">
        <v>220</v>
      </c>
      <c r="Q61" s="133" t="s">
        <v>775</v>
      </c>
      <c r="R61" s="135" t="s">
        <v>170</v>
      </c>
      <c r="S61" s="133" t="s">
        <v>935</v>
      </c>
    </row>
    <row r="62" spans="2:65" s="2" customFormat="1" ht="36" customHeight="1">
      <c r="B62" s="137" t="s">
        <v>1169</v>
      </c>
      <c r="C62" s="132" t="s">
        <v>1170</v>
      </c>
      <c r="D62" s="132" t="s">
        <v>1171</v>
      </c>
      <c r="E62" s="138" t="s">
        <v>1101</v>
      </c>
      <c r="F62" s="138" t="s">
        <v>762</v>
      </c>
      <c r="G62" s="142"/>
      <c r="H62" s="142"/>
      <c r="I62" s="134">
        <v>34135.99</v>
      </c>
      <c r="J62" s="134">
        <v>34135.99</v>
      </c>
      <c r="K62" s="132" t="s">
        <v>1174</v>
      </c>
      <c r="L62" s="134">
        <v>34135.99</v>
      </c>
      <c r="M62" s="137" t="s">
        <v>173</v>
      </c>
      <c r="N62" s="137" t="s">
        <v>171</v>
      </c>
      <c r="O62" s="137" t="s">
        <v>167</v>
      </c>
      <c r="P62" s="137" t="s">
        <v>220</v>
      </c>
      <c r="Q62" s="140" t="s">
        <v>775</v>
      </c>
      <c r="R62" s="137" t="s">
        <v>169</v>
      </c>
      <c r="S62" s="132" t="s">
        <v>1175</v>
      </c>
    </row>
    <row r="63" spans="2:65" s="2" customFormat="1" ht="36" customHeight="1">
      <c r="B63" s="137" t="s">
        <v>1172</v>
      </c>
      <c r="C63" s="132" t="s">
        <v>1170</v>
      </c>
      <c r="D63" s="132" t="s">
        <v>1173</v>
      </c>
      <c r="E63" s="138" t="s">
        <v>1101</v>
      </c>
      <c r="F63" s="138" t="s">
        <v>201</v>
      </c>
      <c r="G63" s="143"/>
      <c r="H63" s="143"/>
      <c r="I63" s="134">
        <v>8858.73</v>
      </c>
      <c r="J63" s="134">
        <v>8858.73</v>
      </c>
      <c r="K63" s="132" t="s">
        <v>172</v>
      </c>
      <c r="L63" s="134">
        <v>8858.73</v>
      </c>
      <c r="M63" s="137" t="s">
        <v>173</v>
      </c>
      <c r="N63" s="137" t="s">
        <v>171</v>
      </c>
      <c r="O63" s="137" t="s">
        <v>167</v>
      </c>
      <c r="P63" s="137" t="s">
        <v>220</v>
      </c>
      <c r="Q63" s="140" t="s">
        <v>775</v>
      </c>
      <c r="R63" s="137" t="s">
        <v>169</v>
      </c>
      <c r="S63" s="132" t="s">
        <v>1175</v>
      </c>
    </row>
    <row r="64" spans="2:65" s="2" customFormat="1" ht="36" customHeight="1">
      <c r="B64" s="135" t="s">
        <v>180</v>
      </c>
      <c r="C64" s="133" t="s">
        <v>1086</v>
      </c>
      <c r="D64" s="133" t="s">
        <v>926</v>
      </c>
      <c r="E64" s="138" t="s">
        <v>200</v>
      </c>
      <c r="F64" s="138" t="s">
        <v>201</v>
      </c>
      <c r="G64" s="144"/>
      <c r="H64" s="144"/>
      <c r="I64" s="141">
        <v>3800000</v>
      </c>
      <c r="J64" s="141">
        <v>3800000</v>
      </c>
      <c r="K64" s="132" t="s">
        <v>1085</v>
      </c>
      <c r="L64" s="141">
        <v>3800000</v>
      </c>
      <c r="M64" s="135" t="s">
        <v>173</v>
      </c>
      <c r="N64" s="135" t="s">
        <v>171</v>
      </c>
      <c r="O64" s="138" t="s">
        <v>188</v>
      </c>
      <c r="P64" s="138" t="s">
        <v>167</v>
      </c>
      <c r="Q64" s="140" t="s">
        <v>775</v>
      </c>
      <c r="R64" s="138" t="s">
        <v>169</v>
      </c>
      <c r="S64" s="133" t="s">
        <v>1087</v>
      </c>
    </row>
    <row r="65" spans="2:65" s="2" customFormat="1" ht="36" customHeight="1">
      <c r="B65" s="135" t="s">
        <v>180</v>
      </c>
      <c r="C65" s="133" t="s">
        <v>1086</v>
      </c>
      <c r="D65" s="133" t="s">
        <v>1088</v>
      </c>
      <c r="E65" s="138" t="s">
        <v>200</v>
      </c>
      <c r="F65" s="138" t="s">
        <v>201</v>
      </c>
      <c r="G65" s="144"/>
      <c r="H65" s="144"/>
      <c r="I65" s="141">
        <v>2700000</v>
      </c>
      <c r="J65" s="141">
        <v>2700000</v>
      </c>
      <c r="K65" s="132" t="s">
        <v>1085</v>
      </c>
      <c r="L65" s="141">
        <v>2700000</v>
      </c>
      <c r="M65" s="135" t="s">
        <v>173</v>
      </c>
      <c r="N65" s="135" t="s">
        <v>171</v>
      </c>
      <c r="O65" s="138" t="s">
        <v>188</v>
      </c>
      <c r="P65" s="138" t="s">
        <v>167</v>
      </c>
      <c r="Q65" s="140" t="s">
        <v>775</v>
      </c>
      <c r="R65" s="138" t="s">
        <v>169</v>
      </c>
      <c r="S65" s="133" t="s">
        <v>1087</v>
      </c>
    </row>
    <row r="66" spans="2:65" s="2" customFormat="1" ht="36" customHeight="1">
      <c r="B66" s="135" t="s">
        <v>180</v>
      </c>
      <c r="C66" s="133" t="s">
        <v>1089</v>
      </c>
      <c r="D66" s="133" t="s">
        <v>1090</v>
      </c>
      <c r="E66" s="138" t="s">
        <v>200</v>
      </c>
      <c r="F66" s="138" t="s">
        <v>201</v>
      </c>
      <c r="G66" s="144"/>
      <c r="H66" s="144"/>
      <c r="I66" s="141">
        <v>100000</v>
      </c>
      <c r="J66" s="141">
        <v>100000</v>
      </c>
      <c r="K66" s="132" t="s">
        <v>1085</v>
      </c>
      <c r="L66" s="141">
        <v>100000</v>
      </c>
      <c r="M66" s="135" t="s">
        <v>173</v>
      </c>
      <c r="N66" s="135" t="s">
        <v>171</v>
      </c>
      <c r="O66" s="138" t="s">
        <v>166</v>
      </c>
      <c r="P66" s="138" t="s">
        <v>167</v>
      </c>
      <c r="Q66" s="140" t="s">
        <v>775</v>
      </c>
      <c r="R66" s="138" t="s">
        <v>169</v>
      </c>
      <c r="S66" s="133" t="s">
        <v>1091</v>
      </c>
    </row>
    <row r="67" spans="2:65" s="2" customFormat="1" ht="36" customHeight="1">
      <c r="B67" s="135" t="s">
        <v>180</v>
      </c>
      <c r="C67" s="133" t="s">
        <v>1092</v>
      </c>
      <c r="D67" s="133" t="s">
        <v>1092</v>
      </c>
      <c r="E67" s="138" t="s">
        <v>200</v>
      </c>
      <c r="F67" s="138" t="s">
        <v>201</v>
      </c>
      <c r="G67" s="144"/>
      <c r="H67" s="144"/>
      <c r="I67" s="141">
        <v>1000000</v>
      </c>
      <c r="J67" s="141">
        <v>1000000</v>
      </c>
      <c r="K67" s="132" t="s">
        <v>1093</v>
      </c>
      <c r="L67" s="141">
        <v>1000000</v>
      </c>
      <c r="M67" s="135" t="s">
        <v>173</v>
      </c>
      <c r="N67" s="135" t="s">
        <v>171</v>
      </c>
      <c r="O67" s="138" t="s">
        <v>166</v>
      </c>
      <c r="P67" s="138" t="s">
        <v>938</v>
      </c>
      <c r="Q67" s="145" t="s">
        <v>1181</v>
      </c>
      <c r="R67" s="138" t="s">
        <v>169</v>
      </c>
      <c r="S67" s="133" t="s">
        <v>1091</v>
      </c>
    </row>
    <row r="68" spans="2:65" s="2" customFormat="1" ht="36" customHeight="1">
      <c r="B68" s="135" t="s">
        <v>180</v>
      </c>
      <c r="C68" s="133" t="s">
        <v>1094</v>
      </c>
      <c r="D68" s="133" t="s">
        <v>522</v>
      </c>
      <c r="E68" s="138" t="s">
        <v>200</v>
      </c>
      <c r="F68" s="138" t="s">
        <v>201</v>
      </c>
      <c r="G68" s="144"/>
      <c r="H68" s="144"/>
      <c r="I68" s="141">
        <v>400000</v>
      </c>
      <c r="J68" s="141">
        <v>400000</v>
      </c>
      <c r="K68" s="132" t="s">
        <v>1085</v>
      </c>
      <c r="L68" s="141">
        <v>400000</v>
      </c>
      <c r="M68" s="135" t="s">
        <v>173</v>
      </c>
      <c r="N68" s="135" t="s">
        <v>171</v>
      </c>
      <c r="O68" s="138" t="s">
        <v>167</v>
      </c>
      <c r="P68" s="138" t="s">
        <v>167</v>
      </c>
      <c r="Q68" s="140" t="s">
        <v>775</v>
      </c>
      <c r="R68" s="138" t="s">
        <v>169</v>
      </c>
      <c r="S68" s="133" t="s">
        <v>1095</v>
      </c>
    </row>
    <row r="69" spans="2:65" s="2" customFormat="1" ht="36" customHeight="1">
      <c r="B69" s="135" t="s">
        <v>180</v>
      </c>
      <c r="C69" s="133" t="s">
        <v>1096</v>
      </c>
      <c r="D69" s="133" t="s">
        <v>1097</v>
      </c>
      <c r="E69" s="138" t="s">
        <v>200</v>
      </c>
      <c r="F69" s="138" t="s">
        <v>201</v>
      </c>
      <c r="G69" s="144"/>
      <c r="H69" s="144"/>
      <c r="I69" s="141">
        <v>30000</v>
      </c>
      <c r="J69" s="141">
        <v>0</v>
      </c>
      <c r="K69" s="132" t="s">
        <v>1085</v>
      </c>
      <c r="L69" s="141">
        <v>0</v>
      </c>
      <c r="M69" s="135" t="s">
        <v>173</v>
      </c>
      <c r="N69" s="135" t="s">
        <v>171</v>
      </c>
      <c r="O69" s="138" t="s">
        <v>166</v>
      </c>
      <c r="P69" s="138" t="s">
        <v>167</v>
      </c>
      <c r="Q69" s="140" t="s">
        <v>775</v>
      </c>
      <c r="R69" s="138" t="s">
        <v>169</v>
      </c>
      <c r="S69" s="133" t="s">
        <v>1098</v>
      </c>
    </row>
    <row r="70" spans="2:65" s="2" customFormat="1" ht="36" customHeight="1">
      <c r="B70" s="137" t="s">
        <v>180</v>
      </c>
      <c r="C70" s="132" t="s">
        <v>1170</v>
      </c>
      <c r="D70" s="132" t="s">
        <v>1171</v>
      </c>
      <c r="E70" s="138" t="s">
        <v>200</v>
      </c>
      <c r="F70" s="138" t="s">
        <v>201</v>
      </c>
      <c r="G70" s="143"/>
      <c r="H70" s="143"/>
      <c r="I70" s="146">
        <v>19422.2</v>
      </c>
      <c r="J70" s="146">
        <v>19422.2</v>
      </c>
      <c r="K70" s="132" t="s">
        <v>172</v>
      </c>
      <c r="L70" s="134">
        <v>19422.2</v>
      </c>
      <c r="M70" s="137" t="s">
        <v>173</v>
      </c>
      <c r="N70" s="137" t="s">
        <v>171</v>
      </c>
      <c r="O70" s="137" t="s">
        <v>167</v>
      </c>
      <c r="P70" s="137" t="s">
        <v>167</v>
      </c>
      <c r="Q70" s="140" t="s">
        <v>775</v>
      </c>
      <c r="R70" s="137" t="s">
        <v>169</v>
      </c>
      <c r="S70" s="132" t="s">
        <v>1176</v>
      </c>
    </row>
    <row r="71" spans="2:65" s="2" customFormat="1" ht="36" customHeight="1">
      <c r="B71" s="137" t="s">
        <v>180</v>
      </c>
      <c r="C71" s="132" t="s">
        <v>1170</v>
      </c>
      <c r="D71" s="132" t="s">
        <v>1173</v>
      </c>
      <c r="E71" s="138" t="s">
        <v>200</v>
      </c>
      <c r="F71" s="138" t="s">
        <v>201</v>
      </c>
      <c r="G71" s="143"/>
      <c r="H71" s="143"/>
      <c r="I71" s="146">
        <v>5040.3100000000004</v>
      </c>
      <c r="J71" s="146">
        <v>5040.3100000000004</v>
      </c>
      <c r="K71" s="132" t="s">
        <v>1177</v>
      </c>
      <c r="L71" s="134">
        <v>5040.3100000000004</v>
      </c>
      <c r="M71" s="137" t="s">
        <v>173</v>
      </c>
      <c r="N71" s="137" t="s">
        <v>171</v>
      </c>
      <c r="O71" s="137" t="s">
        <v>167</v>
      </c>
      <c r="P71" s="137" t="s">
        <v>220</v>
      </c>
      <c r="Q71" s="140" t="s">
        <v>775</v>
      </c>
      <c r="R71" s="137" t="s">
        <v>169</v>
      </c>
      <c r="S71" s="132" t="s">
        <v>1178</v>
      </c>
    </row>
    <row r="72" spans="2:65" s="16" customFormat="1" ht="36" customHeight="1">
      <c r="B72" s="135" t="s">
        <v>180</v>
      </c>
      <c r="C72" s="133" t="s">
        <v>522</v>
      </c>
      <c r="D72" s="133" t="s">
        <v>1115</v>
      </c>
      <c r="E72" s="138" t="s">
        <v>1101</v>
      </c>
      <c r="F72" s="138" t="s">
        <v>201</v>
      </c>
      <c r="G72" s="141"/>
      <c r="H72" s="141"/>
      <c r="I72" s="141">
        <v>1000000</v>
      </c>
      <c r="J72" s="141">
        <v>1000000</v>
      </c>
      <c r="K72" s="132" t="s">
        <v>172</v>
      </c>
      <c r="L72" s="141">
        <v>1000000</v>
      </c>
      <c r="M72" s="135" t="s">
        <v>173</v>
      </c>
      <c r="N72" s="135" t="s">
        <v>171</v>
      </c>
      <c r="O72" s="135" t="s">
        <v>220</v>
      </c>
      <c r="P72" s="135"/>
      <c r="Q72" s="140" t="s">
        <v>775</v>
      </c>
      <c r="R72" s="135"/>
      <c r="S72" s="133" t="s">
        <v>1116</v>
      </c>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row>
    <row r="73" spans="2:65" s="16" customFormat="1" ht="36" customHeight="1">
      <c r="B73" s="135" t="s">
        <v>1117</v>
      </c>
      <c r="C73" s="133" t="s">
        <v>1118</v>
      </c>
      <c r="D73" s="133" t="s">
        <v>1119</v>
      </c>
      <c r="E73" s="138" t="s">
        <v>1101</v>
      </c>
      <c r="F73" s="138" t="s">
        <v>201</v>
      </c>
      <c r="G73" s="141"/>
      <c r="H73" s="141"/>
      <c r="I73" s="141">
        <v>185000</v>
      </c>
      <c r="J73" s="141">
        <v>185000</v>
      </c>
      <c r="K73" s="133" t="s">
        <v>172</v>
      </c>
      <c r="L73" s="141">
        <v>185000</v>
      </c>
      <c r="M73" s="135" t="s">
        <v>173</v>
      </c>
      <c r="N73" s="135" t="s">
        <v>171</v>
      </c>
      <c r="O73" s="135" t="s">
        <v>202</v>
      </c>
      <c r="P73" s="135"/>
      <c r="Q73" s="140" t="s">
        <v>775</v>
      </c>
      <c r="R73" s="135"/>
      <c r="S73" s="133" t="s">
        <v>1116</v>
      </c>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row>
    <row r="74" spans="2:65" s="16" customFormat="1" ht="36" customHeight="1">
      <c r="B74" s="137" t="s">
        <v>180</v>
      </c>
      <c r="C74" s="132" t="s">
        <v>1170</v>
      </c>
      <c r="D74" s="132" t="s">
        <v>1171</v>
      </c>
      <c r="E74" s="138" t="s">
        <v>1101</v>
      </c>
      <c r="F74" s="138" t="s">
        <v>201</v>
      </c>
      <c r="G74" s="148"/>
      <c r="H74" s="148"/>
      <c r="I74" s="134">
        <v>5296.96</v>
      </c>
      <c r="J74" s="134">
        <v>5296.26</v>
      </c>
      <c r="K74" s="132" t="s">
        <v>172</v>
      </c>
      <c r="L74" s="134">
        <v>5296.96</v>
      </c>
      <c r="M74" s="137" t="s">
        <v>173</v>
      </c>
      <c r="N74" s="137" t="s">
        <v>171</v>
      </c>
      <c r="O74" s="137" t="s">
        <v>167</v>
      </c>
      <c r="P74" s="137" t="s">
        <v>220</v>
      </c>
      <c r="Q74" s="140" t="s">
        <v>775</v>
      </c>
      <c r="R74" s="137" t="s">
        <v>169</v>
      </c>
      <c r="S74" s="132" t="s">
        <v>1179</v>
      </c>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row>
    <row r="75" spans="2:65" s="16" customFormat="1" ht="36" customHeight="1">
      <c r="B75" s="137" t="s">
        <v>1180</v>
      </c>
      <c r="C75" s="132" t="s">
        <v>1170</v>
      </c>
      <c r="D75" s="132" t="s">
        <v>1173</v>
      </c>
      <c r="E75" s="138" t="s">
        <v>1101</v>
      </c>
      <c r="F75" s="138" t="s">
        <v>201</v>
      </c>
      <c r="G75" s="139"/>
      <c r="H75" s="139"/>
      <c r="I75" s="134">
        <v>1374.63</v>
      </c>
      <c r="J75" s="134">
        <v>1374.63</v>
      </c>
      <c r="K75" s="132" t="s">
        <v>172</v>
      </c>
      <c r="L75" s="134">
        <v>1374.63</v>
      </c>
      <c r="M75" s="137" t="s">
        <v>173</v>
      </c>
      <c r="N75" s="137" t="s">
        <v>171</v>
      </c>
      <c r="O75" s="137" t="s">
        <v>167</v>
      </c>
      <c r="P75" s="137" t="s">
        <v>220</v>
      </c>
      <c r="Q75" s="140" t="s">
        <v>775</v>
      </c>
      <c r="R75" s="137" t="s">
        <v>169</v>
      </c>
      <c r="S75" s="132" t="s">
        <v>1179</v>
      </c>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row>
  </sheetData>
  <conditionalFormatting sqref="H3:H18">
    <cfRule type="expression" dxfId="3" priority="1">
      <formula>#REF!= OR(2010,2015,2020,2025,2030)</formula>
    </cfRule>
  </conditionalFormatting>
  <pageMargins left="0.7" right="0.7" top="0.75" bottom="0.75" header="0.3" footer="0.3"/>
  <pageSetup paperSize="9" scale="25" orientation="landscape" horizontalDpi="360" verticalDpi="360" r:id="rId1"/>
  <headerFooter>
    <oddHeader>&amp;C&amp;"Calibri"&amp;10&amp;K000000USAGE INTERNE - INTERN GEBRUIK&amp;1#</oddHeader>
  </headerFooter>
  <rowBreaks count="1" manualBreakCount="1">
    <brk id="46" max="19" man="1"/>
  </rowBreaks>
  <extLst>
    <ext xmlns:x14="http://schemas.microsoft.com/office/spreadsheetml/2009/9/main" uri="{CCE6A557-97BC-4b89-ADB6-D9C93CAAB3DF}">
      <x14:dataValidations xmlns:xm="http://schemas.microsoft.com/office/excel/2006/main" count="4">
        <x14:dataValidation type="list" allowBlank="1" showInputMessage="1" showErrorMessage="1" xr:uid="{7246917F-6E0B-49AD-90E6-1D50B18009FD}">
          <x14:formula1>
            <xm:f>List!$C$13:$C$14</xm:f>
          </x14:formula1>
          <xm:sqref>M22:M54 M64:M69</xm:sqref>
        </x14:dataValidation>
        <x14:dataValidation type="list" allowBlank="1" showInputMessage="1" showErrorMessage="1" xr:uid="{6953464E-EBBF-42C6-8428-CD2DD43F8589}">
          <x14:formula1>
            <xm:f>List!$C$15:$C$17</xm:f>
          </x14:formula1>
          <xm:sqref>N22:N54 N64:N69</xm:sqref>
        </x14:dataValidation>
        <x14:dataValidation type="list" allowBlank="1" showInputMessage="1" showErrorMessage="1" xr:uid="{211FB6A5-966C-4EC3-9D64-F3EB163A9B47}">
          <x14:formula1>
            <xm:f>List!$C$6:$C$9</xm:f>
          </x14:formula1>
          <xm:sqref>R22:R54 R64:R69</xm:sqref>
        </x14:dataValidation>
        <x14:dataValidation type="list" allowBlank="1" showInputMessage="1" showErrorMessage="1" xr:uid="{4408D0AD-E94C-4EF1-B4BB-2CA39004EC43}">
          <x14:formula1>
            <xm:f>List!$C$3:$C$5</xm:f>
          </x14:formula1>
          <xm:sqref>O22:O54 O64:O69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83657-0CBD-4F04-A884-430F77B4E4CC}">
  <dimension ref="B1:FQ40"/>
  <sheetViews>
    <sheetView view="pageBreakPreview" topLeftCell="B18" zoomScale="130" zoomScaleNormal="60" zoomScaleSheetLayoutView="130" workbookViewId="0">
      <selection activeCell="C20" sqref="C20"/>
    </sheetView>
  </sheetViews>
  <sheetFormatPr defaultColWidth="24" defaultRowHeight="14.5" outlineLevelRow="1"/>
  <cols>
    <col min="1" max="1" width="5.54296875" style="5" customWidth="1"/>
    <col min="2" max="12" width="24" style="5"/>
    <col min="13" max="13" width="3.81640625" style="7" customWidth="1"/>
    <col min="14" max="58" width="24" style="7"/>
    <col min="59" max="16384" width="24" style="5"/>
  </cols>
  <sheetData>
    <row r="1" spans="2:173">
      <c r="B1" s="4" t="s">
        <v>83</v>
      </c>
    </row>
    <row r="2" spans="2:173" ht="13.5" customHeight="1">
      <c r="B2" s="4"/>
      <c r="C2" s="4"/>
      <c r="F2" s="166" t="s">
        <v>154</v>
      </c>
      <c r="G2" s="166"/>
      <c r="H2" s="1"/>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row>
    <row r="3" spans="2:173" s="27" customFormat="1" ht="15.65" customHeight="1" outlineLevel="1">
      <c r="B3" s="37" t="s">
        <v>163</v>
      </c>
      <c r="C3" s="3"/>
      <c r="D3" s="3"/>
      <c r="E3" s="1"/>
      <c r="F3" s="166"/>
      <c r="G3" s="166"/>
      <c r="H3" s="1"/>
      <c r="I3" s="1"/>
      <c r="J3" s="1"/>
      <c r="K3" s="1"/>
      <c r="L3" s="1"/>
      <c r="M3" s="1"/>
      <c r="N3" s="1"/>
      <c r="O3" s="1"/>
      <c r="P3" s="2"/>
      <c r="Q3" s="2"/>
      <c r="R3" s="2"/>
      <c r="S3" s="2"/>
      <c r="T3" s="2"/>
      <c r="U3" s="2"/>
      <c r="V3" s="2"/>
      <c r="W3" s="2"/>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row>
    <row r="4" spans="2:173" s="27" customFormat="1" ht="15.65" customHeight="1" outlineLevel="1">
      <c r="B4" s="38" t="s">
        <v>165</v>
      </c>
      <c r="C4" s="35"/>
      <c r="D4" s="35"/>
      <c r="E4" s="1"/>
      <c r="F4" s="166"/>
      <c r="G4" s="166"/>
      <c r="H4" s="1"/>
      <c r="I4" s="1"/>
      <c r="J4" s="1"/>
      <c r="K4" s="1"/>
      <c r="L4" s="1"/>
      <c r="M4" s="1"/>
      <c r="N4" s="1"/>
      <c r="O4" s="1"/>
      <c r="P4" s="2"/>
      <c r="Q4" s="2"/>
      <c r="R4" s="2"/>
      <c r="S4" s="2"/>
      <c r="T4" s="2"/>
      <c r="U4" s="2"/>
      <c r="V4" s="2"/>
      <c r="W4" s="2"/>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row>
    <row r="5" spans="2:173" s="27" customFormat="1" ht="15.65" customHeight="1" outlineLevel="1">
      <c r="B5" s="39" t="s">
        <v>164</v>
      </c>
      <c r="C5" s="36"/>
      <c r="D5" s="36"/>
      <c r="E5" s="1"/>
      <c r="F5" s="1"/>
      <c r="G5" s="1"/>
      <c r="H5" s="1"/>
      <c r="I5" s="1"/>
      <c r="J5" s="1"/>
      <c r="K5" s="1"/>
      <c r="L5" s="1"/>
      <c r="M5" s="1"/>
      <c r="N5" s="1"/>
      <c r="O5" s="1"/>
      <c r="P5" s="2"/>
      <c r="Q5" s="2"/>
      <c r="R5" s="2"/>
      <c r="S5" s="2"/>
      <c r="T5" s="2"/>
      <c r="U5" s="2"/>
      <c r="V5" s="2"/>
      <c r="W5" s="2"/>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row>
    <row r="6" spans="2:173" s="27" customFormat="1" ht="15.65" customHeight="1" outlineLevel="1">
      <c r="B6" s="1"/>
      <c r="C6" s="1"/>
      <c r="D6" s="1"/>
      <c r="E6" s="1"/>
      <c r="F6" s="1"/>
      <c r="G6" s="1"/>
      <c r="H6" s="1"/>
      <c r="I6" s="1"/>
      <c r="J6" s="1"/>
      <c r="K6" s="1"/>
      <c r="L6" s="1"/>
      <c r="M6" s="1"/>
      <c r="N6" s="1"/>
      <c r="O6" s="1"/>
      <c r="P6" s="2"/>
      <c r="Q6" s="2"/>
      <c r="R6" s="2"/>
      <c r="S6" s="2"/>
      <c r="T6" s="2"/>
      <c r="U6" s="2"/>
      <c r="V6" s="2"/>
      <c r="W6" s="2"/>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row>
    <row r="7" spans="2:173" s="27" customFormat="1" ht="15.65" customHeight="1" outlineLevel="1">
      <c r="B7" s="70" t="s">
        <v>0</v>
      </c>
      <c r="C7" s="24"/>
      <c r="D7" s="24"/>
      <c r="E7" s="1"/>
      <c r="F7" s="1"/>
      <c r="G7" s="1"/>
      <c r="H7" s="1"/>
      <c r="I7" s="1"/>
      <c r="J7" s="1"/>
      <c r="K7" s="1"/>
      <c r="L7" s="1"/>
      <c r="M7" s="1"/>
      <c r="N7" s="1"/>
      <c r="O7" s="1"/>
      <c r="P7" s="2"/>
      <c r="Q7" s="2"/>
      <c r="R7" s="2"/>
      <c r="S7" s="2"/>
      <c r="T7" s="2"/>
      <c r="U7" s="2"/>
      <c r="V7" s="2"/>
      <c r="W7" s="2"/>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row>
    <row r="8" spans="2:173" s="27" customFormat="1" ht="15.65" customHeight="1" outlineLevel="1">
      <c r="B8" s="69" t="s">
        <v>40</v>
      </c>
      <c r="C8" s="5" t="s">
        <v>23</v>
      </c>
      <c r="D8" s="5"/>
      <c r="E8" s="1"/>
      <c r="F8" s="1"/>
      <c r="G8" s="1"/>
      <c r="H8" s="1"/>
      <c r="I8" s="1"/>
      <c r="J8" s="1"/>
      <c r="K8" s="1"/>
      <c r="L8" s="1"/>
      <c r="M8" s="1"/>
      <c r="N8" s="1"/>
      <c r="O8" s="1"/>
      <c r="P8" s="2"/>
      <c r="Q8" s="2"/>
      <c r="R8" s="2"/>
      <c r="S8" s="2"/>
      <c r="T8" s="2"/>
      <c r="U8" s="2"/>
      <c r="V8" s="2"/>
      <c r="W8" s="2"/>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row>
    <row r="9" spans="2:173" s="27" customFormat="1" ht="15.65" customHeight="1" outlineLevel="1">
      <c r="B9" s="69" t="s">
        <v>41</v>
      </c>
      <c r="C9" s="31" t="s">
        <v>24</v>
      </c>
      <c r="D9" s="31"/>
      <c r="E9" s="1"/>
      <c r="F9" s="1"/>
      <c r="G9" s="1"/>
      <c r="H9" s="1"/>
      <c r="I9" s="1"/>
      <c r="J9" s="1"/>
      <c r="K9" s="1"/>
      <c r="L9" s="1"/>
      <c r="M9" s="1"/>
      <c r="N9" s="1"/>
      <c r="O9" s="1"/>
      <c r="P9" s="2"/>
      <c r="Q9" s="2"/>
      <c r="R9" s="2"/>
      <c r="S9" s="2"/>
      <c r="T9" s="2"/>
      <c r="U9" s="2"/>
      <c r="V9" s="2"/>
      <c r="W9" s="2"/>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row>
    <row r="10" spans="2:173" s="27" customFormat="1" ht="15.65" customHeight="1" outlineLevel="1">
      <c r="B10" s="29"/>
      <c r="C10" s="16" t="s">
        <v>35</v>
      </c>
      <c r="D10" s="16" t="s">
        <v>25</v>
      </c>
      <c r="E10" s="1"/>
      <c r="F10" s="1"/>
      <c r="G10" s="1"/>
      <c r="H10" s="1"/>
      <c r="I10" s="1"/>
      <c r="J10" s="1"/>
      <c r="K10" s="1"/>
      <c r="L10" s="1"/>
      <c r="M10" s="1"/>
      <c r="N10" s="1"/>
      <c r="O10" s="1"/>
      <c r="P10" s="2"/>
      <c r="Q10" s="2"/>
      <c r="R10" s="2"/>
      <c r="S10" s="2"/>
      <c r="T10" s="2"/>
      <c r="U10" s="2"/>
      <c r="V10" s="2"/>
      <c r="W10" s="2"/>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row>
    <row r="11" spans="2:173" s="27" customFormat="1" ht="15.65" customHeight="1" outlineLevel="1">
      <c r="B11" s="29"/>
      <c r="C11" s="16"/>
      <c r="D11" s="73" t="s">
        <v>189</v>
      </c>
      <c r="E11" s="1"/>
      <c r="F11" s="1"/>
      <c r="G11" s="1"/>
      <c r="H11" s="1"/>
      <c r="I11" s="1"/>
      <c r="J11" s="1"/>
      <c r="K11" s="1"/>
      <c r="L11" s="1"/>
      <c r="M11" s="1"/>
      <c r="N11" s="1"/>
      <c r="O11" s="1"/>
      <c r="P11" s="2"/>
      <c r="Q11" s="2"/>
      <c r="R11" s="2"/>
      <c r="S11" s="2"/>
      <c r="T11" s="2"/>
      <c r="U11" s="2"/>
      <c r="V11" s="2"/>
      <c r="W11" s="2"/>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row>
    <row r="12" spans="2:173" s="27" customFormat="1" ht="15.65" customHeight="1" outlineLevel="1">
      <c r="B12" s="16"/>
      <c r="C12" s="16" t="s">
        <v>36</v>
      </c>
      <c r="D12" s="16" t="s">
        <v>82</v>
      </c>
      <c r="E12" s="1"/>
      <c r="F12" s="1"/>
      <c r="G12" s="1"/>
      <c r="H12" s="1"/>
      <c r="I12" s="1"/>
      <c r="J12" s="1"/>
      <c r="K12" s="1"/>
      <c r="L12" s="1"/>
      <c r="M12" s="1"/>
      <c r="N12" s="1"/>
      <c r="O12" s="1"/>
      <c r="P12" s="2"/>
      <c r="Q12" s="2"/>
      <c r="R12" s="2"/>
      <c r="S12" s="2"/>
      <c r="T12" s="2"/>
      <c r="U12" s="2"/>
      <c r="V12" s="2"/>
      <c r="W12" s="2"/>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row>
    <row r="13" spans="2:173" s="27" customFormat="1" ht="15.65" customHeight="1" outlineLevel="1">
      <c r="B13" s="16"/>
      <c r="C13" s="16" t="s">
        <v>37</v>
      </c>
      <c r="D13" s="16" t="s">
        <v>58</v>
      </c>
      <c r="E13" s="1"/>
      <c r="F13" s="1"/>
      <c r="G13" s="1"/>
      <c r="H13" s="1"/>
      <c r="I13" s="1"/>
      <c r="J13" s="1"/>
      <c r="K13" s="1"/>
      <c r="L13" s="1"/>
      <c r="M13" s="1"/>
      <c r="N13" s="1"/>
      <c r="O13" s="1"/>
      <c r="P13" s="2"/>
      <c r="Q13" s="2"/>
      <c r="R13" s="2"/>
      <c r="S13" s="2"/>
      <c r="T13" s="2"/>
      <c r="U13" s="2"/>
      <c r="V13" s="2"/>
      <c r="W13" s="2"/>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row>
    <row r="14" spans="2:173" s="27" customFormat="1" ht="15.65" customHeight="1" outlineLevel="1">
      <c r="B14" s="16"/>
      <c r="C14" s="16"/>
      <c r="D14" s="73" t="s">
        <v>183</v>
      </c>
      <c r="E14" s="1"/>
      <c r="F14" s="1"/>
      <c r="G14" s="1"/>
      <c r="H14" s="1"/>
      <c r="I14" s="1"/>
      <c r="J14" s="1"/>
      <c r="K14" s="1"/>
      <c r="L14" s="1"/>
      <c r="M14" s="1"/>
      <c r="N14" s="1"/>
      <c r="O14" s="1"/>
      <c r="P14" s="2"/>
      <c r="Q14" s="2"/>
      <c r="R14" s="2"/>
      <c r="S14" s="2"/>
      <c r="T14" s="2"/>
      <c r="U14" s="2"/>
      <c r="V14" s="2"/>
      <c r="W14" s="2"/>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row>
    <row r="15" spans="2:173" s="27" customFormat="1" ht="15.65" customHeight="1" outlineLevel="1">
      <c r="B15" s="31"/>
      <c r="C15" s="31" t="s">
        <v>38</v>
      </c>
      <c r="D15" s="31" t="s">
        <v>28</v>
      </c>
      <c r="E15" s="1"/>
      <c r="F15" s="1"/>
      <c r="G15" s="1"/>
      <c r="H15" s="1"/>
      <c r="I15" s="1"/>
      <c r="J15" s="1"/>
      <c r="K15" s="1"/>
      <c r="L15" s="1"/>
      <c r="M15" s="1"/>
      <c r="N15" s="1"/>
      <c r="O15" s="1"/>
      <c r="P15" s="2"/>
      <c r="Q15" s="2"/>
      <c r="R15" s="2"/>
      <c r="S15" s="2"/>
      <c r="T15" s="2"/>
      <c r="U15" s="2"/>
      <c r="V15" s="2"/>
      <c r="W15" s="2"/>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row>
    <row r="17" spans="2:66" ht="67.5" customHeight="1">
      <c r="B17" s="26" t="s">
        <v>9</v>
      </c>
      <c r="C17" s="26" t="s">
        <v>10</v>
      </c>
      <c r="D17" s="26" t="s">
        <v>75</v>
      </c>
      <c r="E17" s="26" t="s">
        <v>76</v>
      </c>
      <c r="F17" s="26" t="s">
        <v>14</v>
      </c>
      <c r="G17" s="26" t="s">
        <v>15</v>
      </c>
      <c r="H17" s="26" t="s">
        <v>190</v>
      </c>
      <c r="I17" s="26" t="s">
        <v>191</v>
      </c>
      <c r="J17" s="26" t="s">
        <v>192</v>
      </c>
      <c r="K17" s="26" t="s">
        <v>77</v>
      </c>
      <c r="L17" s="26" t="s">
        <v>193</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row>
    <row r="18" spans="2:66" ht="102.75" customHeight="1">
      <c r="B18" s="33" t="s">
        <v>78</v>
      </c>
      <c r="C18" s="33" t="s">
        <v>79</v>
      </c>
      <c r="D18" s="33"/>
      <c r="E18" s="33" t="s">
        <v>80</v>
      </c>
      <c r="F18" s="33" t="s">
        <v>20</v>
      </c>
      <c r="G18" s="33" t="s">
        <v>81</v>
      </c>
      <c r="H18" s="33"/>
      <c r="I18" s="33"/>
      <c r="J18" s="33"/>
      <c r="K18" s="33"/>
      <c r="L18" s="33"/>
    </row>
    <row r="19" spans="2:66" s="27" customFormat="1" ht="43.5" customHeight="1">
      <c r="B19" s="10" t="s">
        <v>175</v>
      </c>
      <c r="C19" s="60" t="s">
        <v>1185</v>
      </c>
      <c r="D19" s="60" t="s">
        <v>1159</v>
      </c>
      <c r="E19" s="10" t="s">
        <v>201</v>
      </c>
      <c r="F19" s="10" t="s">
        <v>167</v>
      </c>
      <c r="G19" s="10" t="s">
        <v>1160</v>
      </c>
      <c r="H19" s="158">
        <v>7197895</v>
      </c>
      <c r="I19" s="60" t="s">
        <v>1161</v>
      </c>
      <c r="J19" s="158">
        <v>1647536</v>
      </c>
      <c r="K19" s="158">
        <v>1647536</v>
      </c>
      <c r="L19" s="60" t="s">
        <v>1162</v>
      </c>
    </row>
    <row r="20" spans="2:66" s="27" customFormat="1" ht="21" customHeight="1">
      <c r="B20" s="10" t="s">
        <v>175</v>
      </c>
      <c r="C20" s="60" t="s">
        <v>1182</v>
      </c>
      <c r="D20" s="60" t="s">
        <v>1184</v>
      </c>
      <c r="E20" s="10" t="s">
        <v>1183</v>
      </c>
      <c r="F20" s="10" t="s">
        <v>167</v>
      </c>
      <c r="G20" s="10" t="s">
        <v>974</v>
      </c>
      <c r="H20" s="157">
        <v>30000000</v>
      </c>
      <c r="I20" s="60" t="s">
        <v>1111</v>
      </c>
      <c r="J20" s="158">
        <v>873180</v>
      </c>
      <c r="K20" s="158">
        <v>873180</v>
      </c>
      <c r="L20" s="60" t="s">
        <v>519</v>
      </c>
    </row>
    <row r="21" spans="2:66" s="27" customFormat="1" ht="21" customHeight="1">
      <c r="B21" s="10"/>
      <c r="C21" s="60"/>
      <c r="D21" s="60"/>
      <c r="E21" s="10"/>
      <c r="F21" s="10"/>
      <c r="G21" s="10"/>
      <c r="H21" s="59"/>
      <c r="I21" s="60"/>
      <c r="J21" s="59"/>
      <c r="K21" s="59"/>
      <c r="L21" s="60"/>
    </row>
    <row r="22" spans="2:66" s="27" customFormat="1" ht="21" customHeight="1">
      <c r="B22" s="10"/>
      <c r="C22" s="60"/>
      <c r="D22" s="60"/>
      <c r="E22" s="10"/>
      <c r="F22" s="10"/>
      <c r="G22" s="10"/>
      <c r="H22" s="59"/>
      <c r="I22" s="60"/>
      <c r="J22" s="59"/>
      <c r="K22" s="59"/>
      <c r="L22" s="60"/>
    </row>
    <row r="23" spans="2:66" s="27" customFormat="1" ht="21" customHeight="1">
      <c r="B23" s="10"/>
      <c r="C23" s="60"/>
      <c r="D23" s="60"/>
      <c r="E23" s="10"/>
      <c r="F23" s="10"/>
      <c r="G23" s="10"/>
      <c r="H23" s="59"/>
      <c r="I23" s="60"/>
      <c r="J23" s="59"/>
      <c r="K23" s="59"/>
      <c r="L23" s="60"/>
    </row>
    <row r="24" spans="2:66" s="27" customFormat="1" ht="21" customHeight="1">
      <c r="B24" s="10"/>
      <c r="C24" s="60"/>
      <c r="D24" s="60"/>
      <c r="E24" s="10"/>
      <c r="F24" s="10"/>
      <c r="G24" s="10"/>
      <c r="H24" s="59"/>
      <c r="I24" s="60"/>
      <c r="J24" s="59"/>
      <c r="K24" s="59"/>
      <c r="L24" s="60"/>
    </row>
    <row r="25" spans="2:66" s="27" customFormat="1" ht="21" customHeight="1">
      <c r="B25" s="10"/>
      <c r="C25" s="60"/>
      <c r="D25" s="60"/>
      <c r="E25" s="10"/>
      <c r="F25" s="10"/>
      <c r="G25" s="10"/>
      <c r="H25" s="59"/>
      <c r="I25" s="60"/>
      <c r="J25" s="59"/>
      <c r="K25" s="59"/>
      <c r="L25" s="60"/>
    </row>
    <row r="26" spans="2:66" s="27" customFormat="1" ht="21" customHeight="1">
      <c r="B26" s="10"/>
      <c r="C26" s="60"/>
      <c r="D26" s="60"/>
      <c r="E26" s="10"/>
      <c r="F26" s="10"/>
      <c r="G26" s="10"/>
      <c r="H26" s="59"/>
      <c r="I26" s="60"/>
      <c r="J26" s="59"/>
      <c r="K26" s="59"/>
      <c r="L26" s="60"/>
    </row>
    <row r="27" spans="2:66" s="27" customFormat="1" ht="21" customHeight="1">
      <c r="B27" s="61" t="s">
        <v>1</v>
      </c>
      <c r="C27" s="60"/>
      <c r="D27" s="60"/>
      <c r="E27" s="10"/>
      <c r="F27" s="10"/>
      <c r="G27" s="10"/>
      <c r="H27" s="59"/>
      <c r="I27" s="60"/>
      <c r="J27" s="59"/>
      <c r="K27" s="59"/>
      <c r="L27" s="60"/>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2:66">
      <c r="M28" s="5"/>
      <c r="N28" s="5"/>
      <c r="O28" s="5"/>
      <c r="P28" s="5"/>
      <c r="Q28" s="5"/>
      <c r="R28" s="5"/>
      <c r="S28" s="5"/>
      <c r="T28" s="5"/>
      <c r="BG28" s="7"/>
      <c r="BH28" s="7"/>
      <c r="BI28" s="7"/>
      <c r="BJ28" s="7"/>
      <c r="BK28" s="7"/>
      <c r="BL28" s="7"/>
      <c r="BM28" s="7"/>
      <c r="BN28" s="7"/>
    </row>
    <row r="29" spans="2:66">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row>
    <row r="30" spans="2:66" ht="18" customHeight="1">
      <c r="E30" s="16"/>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row>
    <row r="31" spans="2:66" ht="18" customHeight="1">
      <c r="E31" s="16"/>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row>
    <row r="32" spans="2:66" ht="18" customHeight="1">
      <c r="E32" s="16"/>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row>
    <row r="33" spans="2:66" ht="18" customHeight="1">
      <c r="E33" s="16"/>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row>
    <row r="34" spans="2:66" ht="18" customHeight="1">
      <c r="E34" s="16"/>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row>
    <row r="35" spans="2:66" ht="18" customHeight="1">
      <c r="E35" s="16"/>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row>
    <row r="36" spans="2:66" ht="18" customHeight="1">
      <c r="E36" s="16"/>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row>
    <row r="37" spans="2:66" ht="18" customHeight="1">
      <c r="B37" s="16"/>
      <c r="C37" s="16"/>
      <c r="D37" s="16"/>
      <c r="E37" s="16"/>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row>
    <row r="38" spans="2:66" ht="18" customHeight="1">
      <c r="B38" s="16"/>
      <c r="C38" s="16"/>
      <c r="D38" s="16"/>
      <c r="E38" s="16"/>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row>
    <row r="39" spans="2:66">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row>
    <row r="40" spans="2:66">
      <c r="M40" s="5"/>
      <c r="N40" s="5"/>
      <c r="O40" s="5"/>
      <c r="P40" s="5"/>
      <c r="Q40" s="5"/>
      <c r="R40" s="5"/>
      <c r="S40" s="5"/>
      <c r="T40" s="5"/>
      <c r="BG40" s="7"/>
      <c r="BH40" s="7"/>
      <c r="BI40" s="7"/>
      <c r="BJ40" s="7"/>
      <c r="BK40" s="7"/>
      <c r="BL40" s="7"/>
      <c r="BM40" s="7"/>
      <c r="BN40" s="7"/>
    </row>
  </sheetData>
  <mergeCells count="1">
    <mergeCell ref="F2:G4"/>
  </mergeCells>
  <conditionalFormatting sqref="H4:H15">
    <cfRule type="expression" dxfId="2" priority="2">
      <formula>#REF!= OR(2010,2015,2020,2025,2030)</formula>
    </cfRule>
  </conditionalFormatting>
  <conditionalFormatting sqref="H2:H3">
    <cfRule type="expression" dxfId="1" priority="1">
      <formula>#REF!= OR(2010,2015,2020,2025,2030)</formula>
    </cfRule>
  </conditionalFormatting>
  <hyperlinks>
    <hyperlink ref="F2:G4" location="'Annex III Template 1'!Print_Area" display="If it is impossible to fill in Table 3, please proceed to Template 1" xr:uid="{9F02A5A7-B27F-435D-B484-30B6F6EA6270}"/>
  </hyperlinks>
  <pageMargins left="0.7" right="0.7" top="0.75" bottom="0.75" header="0.3" footer="0.3"/>
  <pageSetup paperSize="9" scale="48" orientation="landscape" horizontalDpi="360" verticalDpi="360" r:id="rId1"/>
  <headerFooter>
    <oddHeader>&amp;C&amp;"Calibri"&amp;10&amp;K000000USAGE INTERNE - INTERN GEBRUIK&amp;1#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1C577B5-6868-4D0C-AFDB-42638870047B}">
          <x14:formula1>
            <xm:f>List!$C$18:$C$20</xm:f>
          </x14:formula1>
          <xm:sqref>B19:B27</xm:sqref>
        </x14:dataValidation>
        <x14:dataValidation type="list" allowBlank="1" showInputMessage="1" showErrorMessage="1" xr:uid="{AFC7063A-D504-493A-9662-A5F30E33CFEA}">
          <x14:formula1>
            <xm:f>List!$C$3:$C$5</xm:f>
          </x14:formula1>
          <xm:sqref>F19:F27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8FCC-0699-4BD5-9C41-1AA97EADEF59}">
  <dimension ref="B1:FO24"/>
  <sheetViews>
    <sheetView view="pageBreakPreview" topLeftCell="A4" zoomScale="50" zoomScaleNormal="60" zoomScaleSheetLayoutView="50" workbookViewId="0">
      <selection activeCell="E6" sqref="E6"/>
    </sheetView>
  </sheetViews>
  <sheetFormatPr defaultColWidth="24" defaultRowHeight="14.5" outlineLevelRow="1"/>
  <cols>
    <col min="1" max="1" width="7.81640625" style="5" customWidth="1"/>
    <col min="2" max="2" width="26.81640625" style="9" customWidth="1"/>
    <col min="3" max="4" width="19.1796875" style="5" customWidth="1"/>
    <col min="5" max="11" width="26.81640625" style="5" customWidth="1"/>
    <col min="12" max="12" width="26.81640625" style="7" customWidth="1"/>
    <col min="13" max="13" width="4.54296875" style="7" customWidth="1"/>
    <col min="14" max="56" width="24" style="7"/>
    <col min="57" max="16384" width="24" style="5"/>
  </cols>
  <sheetData>
    <row r="1" spans="2:171" ht="45" customHeight="1">
      <c r="B1" s="167" t="s">
        <v>84</v>
      </c>
      <c r="C1" s="167"/>
      <c r="D1" s="167"/>
      <c r="E1" s="167"/>
      <c r="F1" s="167"/>
      <c r="G1" s="167"/>
      <c r="H1" s="167"/>
      <c r="I1" s="167"/>
      <c r="J1" s="167"/>
      <c r="K1" s="167"/>
    </row>
    <row r="2" spans="2:171">
      <c r="B2" s="40"/>
      <c r="C2" s="4"/>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row>
    <row r="3" spans="2:171" s="27" customFormat="1" ht="15.65" customHeight="1" outlineLevel="1">
      <c r="B3" s="40"/>
      <c r="C3" s="40"/>
      <c r="D3" s="40"/>
      <c r="E3" s="40"/>
      <c r="G3" s="168" t="s">
        <v>153</v>
      </c>
      <c r="H3" s="168"/>
      <c r="I3" s="168"/>
      <c r="J3" s="168"/>
      <c r="K3" s="1"/>
      <c r="L3" s="1"/>
      <c r="M3" s="1"/>
      <c r="N3" s="2"/>
      <c r="O3" s="2"/>
      <c r="P3" s="2"/>
      <c r="Q3" s="2"/>
      <c r="R3" s="2"/>
      <c r="S3" s="2"/>
      <c r="T3" s="2"/>
      <c r="U3" s="2"/>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2:171" s="27" customFormat="1" ht="15.65" customHeight="1" outlineLevel="1">
      <c r="B4" s="40"/>
      <c r="C4" s="40"/>
      <c r="D4" s="40"/>
      <c r="E4" s="40"/>
      <c r="G4" s="168"/>
      <c r="H4" s="168"/>
      <c r="I4" s="168"/>
      <c r="J4" s="168"/>
      <c r="K4" s="1"/>
      <c r="L4" s="1"/>
      <c r="M4" s="1"/>
      <c r="N4" s="2"/>
      <c r="O4" s="2"/>
      <c r="P4" s="2"/>
      <c r="Q4" s="2"/>
      <c r="R4" s="2"/>
      <c r="S4" s="2"/>
      <c r="T4" s="2"/>
      <c r="U4" s="2"/>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2:171" s="27" customFormat="1" ht="15.65" customHeight="1" outlineLevel="1">
      <c r="B5" s="40"/>
      <c r="C5" s="40"/>
      <c r="D5" s="40"/>
      <c r="E5" s="40"/>
      <c r="G5" s="168"/>
      <c r="H5" s="168"/>
      <c r="I5" s="168"/>
      <c r="J5" s="168"/>
      <c r="K5" s="1"/>
      <c r="L5" s="1"/>
      <c r="M5" s="1"/>
      <c r="N5" s="2"/>
      <c r="O5" s="2"/>
      <c r="P5" s="2"/>
      <c r="Q5" s="2"/>
      <c r="R5" s="2"/>
      <c r="S5" s="2"/>
      <c r="T5" s="2"/>
      <c r="U5" s="2"/>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2:171" s="27" customFormat="1" ht="15.65" customHeight="1" outlineLevel="1">
      <c r="B6" s="42" t="s">
        <v>0</v>
      </c>
      <c r="C6" s="24"/>
      <c r="D6" s="24"/>
      <c r="E6" s="40"/>
      <c r="G6" s="1"/>
      <c r="H6" s="1"/>
      <c r="I6" s="1"/>
      <c r="J6" s="1"/>
      <c r="K6" s="1"/>
      <c r="L6" s="1"/>
      <c r="M6" s="1"/>
      <c r="N6" s="2"/>
      <c r="O6" s="2"/>
      <c r="P6" s="2"/>
      <c r="Q6" s="2"/>
      <c r="R6" s="2"/>
      <c r="S6" s="2"/>
      <c r="T6" s="2"/>
      <c r="U6" s="2"/>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2:171" s="27" customFormat="1" ht="15.65" customHeight="1" outlineLevel="1">
      <c r="B7" s="30" t="s">
        <v>40</v>
      </c>
      <c r="C7" s="24" t="s">
        <v>23</v>
      </c>
      <c r="D7" s="24"/>
      <c r="E7" s="40"/>
      <c r="G7" s="1"/>
      <c r="H7" s="1"/>
      <c r="I7" s="1"/>
      <c r="J7" s="1"/>
      <c r="K7" s="1"/>
      <c r="L7" s="1"/>
      <c r="M7" s="1"/>
      <c r="N7" s="2"/>
      <c r="O7" s="2"/>
      <c r="P7" s="2"/>
      <c r="Q7" s="2"/>
      <c r="R7" s="2"/>
      <c r="S7" s="2"/>
      <c r="T7" s="2"/>
      <c r="U7" s="2"/>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2:171" s="27" customFormat="1" ht="15.65" customHeight="1" outlineLevel="1">
      <c r="B8" s="29" t="s">
        <v>41</v>
      </c>
      <c r="C8" s="5" t="s">
        <v>24</v>
      </c>
      <c r="D8" s="5"/>
      <c r="E8" s="40"/>
      <c r="G8" s="1"/>
      <c r="H8" s="1"/>
      <c r="I8" s="1"/>
      <c r="J8" s="1"/>
      <c r="K8" s="1"/>
      <c r="L8" s="1"/>
      <c r="M8" s="1"/>
      <c r="N8" s="2"/>
      <c r="O8" s="2"/>
      <c r="P8" s="2"/>
      <c r="Q8" s="2"/>
      <c r="R8" s="2"/>
      <c r="S8" s="2"/>
      <c r="T8" s="2"/>
      <c r="U8" s="2"/>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row>
    <row r="9" spans="2:171" s="27" customFormat="1" ht="15.65" customHeight="1" outlineLevel="1">
      <c r="B9" s="43"/>
      <c r="C9" s="31" t="s">
        <v>35</v>
      </c>
      <c r="D9" s="31" t="s">
        <v>92</v>
      </c>
      <c r="E9" s="40"/>
      <c r="G9" s="1"/>
      <c r="H9" s="1"/>
      <c r="I9" s="1"/>
      <c r="J9" s="1"/>
      <c r="K9" s="1"/>
      <c r="L9" s="1"/>
      <c r="M9" s="1"/>
      <c r="N9" s="2"/>
      <c r="O9" s="2"/>
      <c r="P9" s="2"/>
      <c r="Q9" s="2"/>
      <c r="R9" s="2"/>
      <c r="S9" s="2"/>
      <c r="T9" s="2"/>
      <c r="U9" s="2"/>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row>
    <row r="10" spans="2:171" s="27" customFormat="1" ht="15.65" customHeight="1" outlineLevel="1">
      <c r="B10" s="43"/>
      <c r="C10" s="16" t="s">
        <v>36</v>
      </c>
      <c r="D10" s="16" t="s">
        <v>61</v>
      </c>
      <c r="E10" s="40"/>
      <c r="G10" s="1"/>
      <c r="H10" s="1"/>
      <c r="I10" s="1"/>
      <c r="J10" s="1"/>
      <c r="K10" s="1"/>
      <c r="L10" s="1"/>
      <c r="M10" s="1"/>
      <c r="N10" s="2"/>
      <c r="O10" s="2"/>
      <c r="P10" s="2"/>
      <c r="Q10" s="2"/>
      <c r="R10" s="2"/>
      <c r="S10" s="2"/>
      <c r="T10" s="2"/>
      <c r="U10" s="2"/>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row>
    <row r="11" spans="2:171" s="27" customFormat="1" ht="15.65" customHeight="1" outlineLevel="1">
      <c r="B11" s="41"/>
      <c r="C11" s="16" t="s">
        <v>37</v>
      </c>
      <c r="D11" s="16" t="s">
        <v>58</v>
      </c>
      <c r="E11" s="40"/>
      <c r="G11" s="1"/>
      <c r="H11" s="1"/>
      <c r="I11" s="1"/>
      <c r="J11" s="1"/>
      <c r="K11" s="1"/>
      <c r="L11" s="1"/>
      <c r="M11" s="1"/>
      <c r="N11" s="2"/>
      <c r="O11" s="2"/>
      <c r="P11" s="2"/>
      <c r="Q11" s="2"/>
      <c r="R11" s="2"/>
      <c r="S11" s="2"/>
      <c r="T11" s="2"/>
      <c r="U11" s="2"/>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row>
    <row r="12" spans="2:171" s="27" customFormat="1" ht="15.65" customHeight="1" outlineLevel="1">
      <c r="B12" s="41"/>
      <c r="C12" s="16" t="s">
        <v>38</v>
      </c>
      <c r="D12" s="16" t="s">
        <v>28</v>
      </c>
      <c r="E12" s="40"/>
      <c r="G12" s="1"/>
      <c r="H12" s="1"/>
      <c r="I12" s="1"/>
      <c r="J12" s="1"/>
      <c r="K12" s="1"/>
      <c r="L12" s="1"/>
      <c r="M12" s="1"/>
      <c r="N12" s="2"/>
      <c r="O12" s="2"/>
      <c r="P12" s="2"/>
      <c r="Q12" s="2"/>
      <c r="R12" s="2"/>
      <c r="S12" s="2"/>
      <c r="T12" s="2"/>
      <c r="U12" s="2"/>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row>
    <row r="13" spans="2:171" ht="18" customHeight="1">
      <c r="B13" s="41"/>
      <c r="C13" s="16"/>
      <c r="D13" s="16"/>
      <c r="E13" s="16"/>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2:171" s="27" customFormat="1" ht="46" customHeight="1">
      <c r="B14" s="66" t="s">
        <v>85</v>
      </c>
      <c r="C14" s="66" t="s">
        <v>86</v>
      </c>
      <c r="D14" s="66" t="s">
        <v>87</v>
      </c>
      <c r="E14" s="66" t="s">
        <v>88</v>
      </c>
      <c r="F14" s="66" t="s">
        <v>89</v>
      </c>
      <c r="G14" s="66" t="s">
        <v>90</v>
      </c>
      <c r="H14" s="66" t="s">
        <v>93</v>
      </c>
      <c r="I14" s="66" t="s">
        <v>94</v>
      </c>
      <c r="J14" s="66" t="s">
        <v>95</v>
      </c>
      <c r="K14" s="66" t="s">
        <v>91</v>
      </c>
      <c r="L14" s="66" t="s">
        <v>96</v>
      </c>
    </row>
    <row r="15" spans="2:171" ht="72" customHeight="1">
      <c r="B15" s="64"/>
      <c r="C15" s="64"/>
      <c r="D15" s="64"/>
      <c r="E15" s="64"/>
      <c r="F15" s="64"/>
      <c r="G15" s="64"/>
      <c r="H15" s="64"/>
      <c r="I15" s="64"/>
      <c r="J15" s="64"/>
      <c r="K15" s="64"/>
      <c r="L15" s="64"/>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2:171" ht="53.25" customHeight="1">
      <c r="B16" s="65" t="s">
        <v>1</v>
      </c>
      <c r="C16" s="64"/>
      <c r="D16" s="64"/>
      <c r="E16" s="64"/>
      <c r="F16" s="64"/>
      <c r="G16" s="64"/>
      <c r="H16" s="64"/>
      <c r="I16" s="64"/>
      <c r="J16" s="64"/>
      <c r="K16" s="64"/>
      <c r="L16" s="64"/>
      <c r="AJ16" s="5"/>
      <c r="AK16" s="5"/>
      <c r="AL16" s="5"/>
      <c r="AM16" s="5"/>
      <c r="AN16" s="5"/>
      <c r="AO16" s="5"/>
      <c r="AP16" s="5"/>
      <c r="AQ16" s="5"/>
      <c r="AR16" s="5"/>
      <c r="AS16" s="5"/>
      <c r="AT16" s="5"/>
      <c r="AU16" s="5"/>
      <c r="AV16" s="5"/>
      <c r="AW16" s="5"/>
      <c r="AX16" s="5"/>
      <c r="AY16" s="5"/>
      <c r="AZ16" s="5"/>
      <c r="BA16" s="5"/>
      <c r="BB16" s="5"/>
      <c r="BC16" s="5"/>
      <c r="BD16" s="5"/>
    </row>
    <row r="17" spans="2:64" ht="18" customHeight="1">
      <c r="B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row>
    <row r="18" spans="2:64">
      <c r="B18" s="5"/>
    </row>
    <row r="19" spans="2:64">
      <c r="B19" s="5"/>
      <c r="L19" s="5"/>
      <c r="M19" s="5"/>
      <c r="N19" s="5"/>
      <c r="O19" s="5"/>
      <c r="P19" s="5"/>
      <c r="Q19" s="5"/>
      <c r="R19" s="5"/>
      <c r="BE19" s="7"/>
      <c r="BF19" s="7"/>
      <c r="BG19" s="7"/>
      <c r="BH19" s="7"/>
      <c r="BI19" s="7"/>
      <c r="BJ19" s="7"/>
      <c r="BK19" s="7"/>
      <c r="BL19" s="7"/>
    </row>
    <row r="20" spans="2:64">
      <c r="B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row>
    <row r="21" spans="2:64" ht="18" customHeight="1">
      <c r="B21" s="5"/>
      <c r="E21" s="16"/>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row>
    <row r="22" spans="2:64" ht="18" customHeight="1">
      <c r="B22" s="5"/>
      <c r="E22" s="16"/>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row>
    <row r="23" spans="2:64" ht="18" customHeight="1">
      <c r="B23" s="5"/>
      <c r="E23" s="16"/>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row>
    <row r="24" spans="2:64" ht="18" customHeight="1">
      <c r="B24" s="5"/>
      <c r="E24" s="16"/>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row>
  </sheetData>
  <mergeCells count="2">
    <mergeCell ref="B1:K1"/>
    <mergeCell ref="G3:J5"/>
  </mergeCells>
  <pageMargins left="0.7" right="0.7" top="0.75" bottom="0.75" header="0.3" footer="0.3"/>
  <pageSetup paperSize="9" scale="45" orientation="landscape" horizontalDpi="360" verticalDpi="360" r:id="rId1"/>
  <headerFooter>
    <oddHeader>&amp;C&amp;"Calibri"&amp;10&amp;K000000USAGE INTERNE - INTERN GEBRUIK&amp;1#</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5BE5F-70AE-482F-A97F-0C8133998F5E}">
  <dimension ref="A1:BE55"/>
  <sheetViews>
    <sheetView view="pageBreakPreview" topLeftCell="A16" zoomScaleNormal="60" zoomScaleSheetLayoutView="100" workbookViewId="0">
      <selection activeCell="B1" sqref="B1:K1"/>
    </sheetView>
  </sheetViews>
  <sheetFormatPr defaultColWidth="24" defaultRowHeight="14.5"/>
  <cols>
    <col min="1" max="1" width="8.81640625" style="5" customWidth="1"/>
    <col min="2" max="2" width="14.1796875" style="93" customWidth="1"/>
    <col min="3" max="11" width="14.1796875" style="5" customWidth="1"/>
    <col min="12" max="12" width="9.81640625" style="7" customWidth="1"/>
    <col min="13" max="57" width="24" style="7"/>
    <col min="58" max="16384" width="24" style="5"/>
  </cols>
  <sheetData>
    <row r="1" spans="1:57" ht="22.5" customHeight="1">
      <c r="A1" s="40"/>
      <c r="B1" s="169" t="s">
        <v>97</v>
      </c>
      <c r="C1" s="169"/>
      <c r="D1" s="169"/>
      <c r="E1" s="169"/>
      <c r="F1" s="169"/>
      <c r="G1" s="169"/>
      <c r="H1" s="169"/>
      <c r="I1" s="169"/>
      <c r="J1" s="169"/>
      <c r="K1" s="169"/>
      <c r="L1" s="5"/>
      <c r="BE1" s="5"/>
    </row>
    <row r="2" spans="1:57" ht="22.5" customHeight="1">
      <c r="A2" s="40"/>
      <c r="B2" s="130" t="s">
        <v>98</v>
      </c>
      <c r="L2" s="5"/>
      <c r="BE2" s="5"/>
    </row>
    <row r="4" spans="1:57" s="9" customFormat="1" ht="18" customHeight="1">
      <c r="B4" s="170" t="s">
        <v>99</v>
      </c>
      <c r="C4" s="171"/>
      <c r="D4" s="171"/>
      <c r="E4" s="171"/>
      <c r="F4" s="171"/>
      <c r="G4" s="171"/>
      <c r="H4" s="171"/>
      <c r="I4" s="171"/>
      <c r="J4" s="171"/>
      <c r="K4" s="172"/>
    </row>
    <row r="5" spans="1:57" s="9" customFormat="1" ht="75.75" customHeight="1">
      <c r="B5" s="173" t="s">
        <v>1125</v>
      </c>
      <c r="C5" s="174"/>
      <c r="D5" s="174"/>
      <c r="E5" s="174"/>
      <c r="F5" s="174"/>
      <c r="G5" s="174"/>
      <c r="H5" s="174"/>
      <c r="I5" s="174"/>
      <c r="J5" s="174"/>
      <c r="K5" s="175"/>
    </row>
    <row r="6" spans="1:57" s="9" customFormat="1" ht="24" customHeight="1">
      <c r="B6" s="170" t="s">
        <v>100</v>
      </c>
      <c r="C6" s="171"/>
      <c r="D6" s="171"/>
      <c r="E6" s="171"/>
      <c r="F6" s="171"/>
      <c r="G6" s="171"/>
      <c r="H6" s="171"/>
      <c r="I6" s="171"/>
      <c r="J6" s="171"/>
      <c r="K6" s="172"/>
    </row>
    <row r="7" spans="1:57" s="9" customFormat="1" ht="176.25" customHeight="1">
      <c r="B7" s="173" t="s">
        <v>1140</v>
      </c>
      <c r="C7" s="174"/>
      <c r="D7" s="174"/>
      <c r="E7" s="174"/>
      <c r="F7" s="174"/>
      <c r="G7" s="174"/>
      <c r="H7" s="174"/>
      <c r="I7" s="174"/>
      <c r="J7" s="174"/>
      <c r="K7" s="175"/>
    </row>
    <row r="8" spans="1:57" s="9" customFormat="1" ht="24" customHeight="1">
      <c r="B8" s="170" t="s">
        <v>101</v>
      </c>
      <c r="C8" s="171"/>
      <c r="D8" s="171"/>
      <c r="E8" s="171"/>
      <c r="F8" s="171"/>
      <c r="G8" s="171"/>
      <c r="H8" s="171"/>
      <c r="I8" s="171"/>
      <c r="J8" s="171"/>
      <c r="K8" s="172"/>
    </row>
    <row r="9" spans="1:57" s="9" customFormat="1" ht="60" customHeight="1">
      <c r="B9" s="173" t="s">
        <v>1126</v>
      </c>
      <c r="C9" s="174"/>
      <c r="D9" s="174"/>
      <c r="E9" s="174"/>
      <c r="F9" s="174"/>
      <c r="G9" s="174"/>
      <c r="H9" s="174"/>
      <c r="I9" s="174"/>
      <c r="J9" s="174"/>
      <c r="K9" s="175"/>
    </row>
    <row r="10" spans="1:57" s="9" customFormat="1" ht="24" customHeight="1">
      <c r="B10" s="170" t="s">
        <v>187</v>
      </c>
      <c r="C10" s="171"/>
      <c r="D10" s="171"/>
      <c r="E10" s="171"/>
      <c r="F10" s="171"/>
      <c r="G10" s="171"/>
      <c r="H10" s="171"/>
      <c r="I10" s="171"/>
      <c r="J10" s="171"/>
      <c r="K10" s="172"/>
    </row>
    <row r="11" spans="1:57" s="9" customFormat="1" ht="15.5">
      <c r="B11" s="173" t="s">
        <v>1138</v>
      </c>
      <c r="C11" s="174"/>
      <c r="D11" s="174"/>
      <c r="E11" s="174"/>
      <c r="F11" s="174"/>
      <c r="G11" s="174"/>
      <c r="H11" s="174"/>
      <c r="I11" s="174"/>
      <c r="J11" s="174"/>
      <c r="K11" s="175"/>
    </row>
    <row r="12" spans="1:57" s="9" customFormat="1" ht="24" customHeight="1">
      <c r="B12" s="170" t="s">
        <v>186</v>
      </c>
      <c r="C12" s="171"/>
      <c r="D12" s="171"/>
      <c r="E12" s="171"/>
      <c r="F12" s="171"/>
      <c r="G12" s="171"/>
      <c r="H12" s="171"/>
      <c r="I12" s="171"/>
      <c r="J12" s="171"/>
      <c r="K12" s="172"/>
    </row>
    <row r="13" spans="1:57" s="9" customFormat="1" ht="82.5" customHeight="1">
      <c r="A13" s="131"/>
      <c r="B13" s="173" t="s">
        <v>1135</v>
      </c>
      <c r="C13" s="174"/>
      <c r="D13" s="174"/>
      <c r="E13" s="174"/>
      <c r="F13" s="174"/>
      <c r="G13" s="174"/>
      <c r="H13" s="174"/>
      <c r="I13" s="174"/>
      <c r="J13" s="174"/>
      <c r="K13" s="175"/>
    </row>
    <row r="14" spans="1:57" s="9" customFormat="1" ht="24" customHeight="1">
      <c r="B14" s="170" t="s">
        <v>102</v>
      </c>
      <c r="C14" s="171"/>
      <c r="D14" s="171"/>
      <c r="E14" s="171"/>
      <c r="F14" s="171"/>
      <c r="G14" s="171"/>
      <c r="H14" s="171"/>
      <c r="I14" s="171"/>
      <c r="J14" s="171"/>
      <c r="K14" s="172"/>
    </row>
    <row r="15" spans="1:57" s="9" customFormat="1" ht="60" customHeight="1">
      <c r="B15" s="173" t="s">
        <v>1121</v>
      </c>
      <c r="C15" s="174"/>
      <c r="D15" s="174"/>
      <c r="E15" s="174"/>
      <c r="F15" s="174"/>
      <c r="G15" s="174"/>
      <c r="H15" s="174"/>
      <c r="I15" s="174"/>
      <c r="J15" s="174"/>
      <c r="K15" s="175"/>
    </row>
    <row r="16" spans="1:57" s="9" customFormat="1" ht="24" customHeight="1">
      <c r="B16" s="170" t="s">
        <v>103</v>
      </c>
      <c r="C16" s="171"/>
      <c r="D16" s="171"/>
      <c r="E16" s="171"/>
      <c r="F16" s="171"/>
      <c r="G16" s="171"/>
      <c r="H16" s="171"/>
      <c r="I16" s="171"/>
      <c r="J16" s="171"/>
      <c r="K16" s="172"/>
    </row>
    <row r="17" spans="1:11" s="9" customFormat="1" ht="147.75" customHeight="1">
      <c r="B17" s="173" t="s">
        <v>1122</v>
      </c>
      <c r="C17" s="174"/>
      <c r="D17" s="174"/>
      <c r="E17" s="174"/>
      <c r="F17" s="174"/>
      <c r="G17" s="174"/>
      <c r="H17" s="174"/>
      <c r="I17" s="174"/>
      <c r="J17" s="174"/>
      <c r="K17" s="175"/>
    </row>
    <row r="18" spans="1:11" s="9" customFormat="1" ht="24" customHeight="1">
      <c r="B18" s="170" t="s">
        <v>104</v>
      </c>
      <c r="C18" s="171"/>
      <c r="D18" s="171"/>
      <c r="E18" s="171"/>
      <c r="F18" s="171"/>
      <c r="G18" s="171"/>
      <c r="H18" s="171"/>
      <c r="I18" s="171"/>
      <c r="J18" s="171"/>
      <c r="K18" s="172"/>
    </row>
    <row r="19" spans="1:11" s="9" customFormat="1" ht="84.75" customHeight="1">
      <c r="B19" s="173" t="s">
        <v>1120</v>
      </c>
      <c r="C19" s="174"/>
      <c r="D19" s="174"/>
      <c r="E19" s="174"/>
      <c r="F19" s="174"/>
      <c r="G19" s="174"/>
      <c r="H19" s="174"/>
      <c r="I19" s="174"/>
      <c r="J19" s="174"/>
      <c r="K19" s="175"/>
    </row>
    <row r="20" spans="1:11" s="9" customFormat="1" ht="90" customHeight="1">
      <c r="B20" s="170" t="s">
        <v>105</v>
      </c>
      <c r="C20" s="171"/>
      <c r="D20" s="171"/>
      <c r="E20" s="171"/>
      <c r="F20" s="171"/>
      <c r="G20" s="171"/>
      <c r="H20" s="171"/>
      <c r="I20" s="171"/>
      <c r="J20" s="171"/>
      <c r="K20" s="172"/>
    </row>
    <row r="21" spans="1:11" s="9" customFormat="1" ht="60" customHeight="1">
      <c r="B21" s="176" t="s">
        <v>185</v>
      </c>
      <c r="C21" s="177"/>
      <c r="D21" s="177"/>
      <c r="E21" s="177"/>
      <c r="F21" s="177"/>
      <c r="G21" s="177"/>
      <c r="H21" s="177"/>
      <c r="I21" s="177"/>
      <c r="J21" s="177"/>
      <c r="K21" s="178"/>
    </row>
    <row r="22" spans="1:11" s="9" customFormat="1" ht="19.5" customHeight="1">
      <c r="B22" s="170" t="s">
        <v>106</v>
      </c>
      <c r="C22" s="171"/>
      <c r="D22" s="171"/>
      <c r="E22" s="171"/>
      <c r="F22" s="171"/>
      <c r="G22" s="171"/>
      <c r="H22" s="171"/>
      <c r="I22" s="171"/>
      <c r="J22" s="171"/>
      <c r="K22" s="172"/>
    </row>
    <row r="23" spans="1:11" s="9" customFormat="1" ht="60" customHeight="1">
      <c r="B23" s="176" t="s">
        <v>1124</v>
      </c>
      <c r="C23" s="177"/>
      <c r="D23" s="177"/>
      <c r="E23" s="177"/>
      <c r="F23" s="177"/>
      <c r="G23" s="177"/>
      <c r="H23" s="177"/>
      <c r="I23" s="177"/>
      <c r="J23" s="177"/>
      <c r="K23" s="178"/>
    </row>
    <row r="24" spans="1:11" s="9" customFormat="1" ht="21.75" customHeight="1">
      <c r="B24" s="170" t="s">
        <v>107</v>
      </c>
      <c r="C24" s="171"/>
      <c r="D24" s="171"/>
      <c r="E24" s="171"/>
      <c r="F24" s="171"/>
      <c r="G24" s="171"/>
      <c r="H24" s="171"/>
      <c r="I24" s="171"/>
      <c r="J24" s="171"/>
      <c r="K24" s="172"/>
    </row>
    <row r="25" spans="1:11" s="9" customFormat="1" ht="60" customHeight="1">
      <c r="B25" s="173" t="s">
        <v>1123</v>
      </c>
      <c r="C25" s="174"/>
      <c r="D25" s="174"/>
      <c r="E25" s="174"/>
      <c r="F25" s="174"/>
      <c r="G25" s="174"/>
      <c r="H25" s="174"/>
      <c r="I25" s="174"/>
      <c r="J25" s="174"/>
      <c r="K25" s="175"/>
    </row>
    <row r="26" spans="1:11" s="9" customFormat="1" ht="24.75" customHeight="1">
      <c r="B26" s="170" t="s">
        <v>108</v>
      </c>
      <c r="C26" s="171"/>
      <c r="D26" s="171"/>
      <c r="E26" s="171"/>
      <c r="F26" s="171"/>
      <c r="G26" s="171"/>
      <c r="H26" s="171"/>
      <c r="I26" s="171"/>
      <c r="J26" s="171"/>
      <c r="K26" s="172"/>
    </row>
    <row r="27" spans="1:11" s="9" customFormat="1" ht="60" customHeight="1">
      <c r="A27" s="131"/>
      <c r="B27" s="173" t="s">
        <v>1129</v>
      </c>
      <c r="C27" s="174"/>
      <c r="D27" s="174"/>
      <c r="E27" s="174"/>
      <c r="F27" s="174"/>
      <c r="G27" s="174"/>
      <c r="H27" s="174"/>
      <c r="I27" s="174"/>
      <c r="J27" s="174"/>
      <c r="K27" s="175"/>
    </row>
    <row r="28" spans="1:11" s="9" customFormat="1" ht="29.25" customHeight="1">
      <c r="B28" s="170" t="s">
        <v>109</v>
      </c>
      <c r="C28" s="171"/>
      <c r="D28" s="171"/>
      <c r="E28" s="171"/>
      <c r="F28" s="171"/>
      <c r="G28" s="171"/>
      <c r="H28" s="171"/>
      <c r="I28" s="171"/>
      <c r="J28" s="171"/>
      <c r="K28" s="172"/>
    </row>
    <row r="29" spans="1:11" s="9" customFormat="1" ht="60" customHeight="1">
      <c r="A29" s="131"/>
      <c r="B29" s="179" t="s">
        <v>1136</v>
      </c>
      <c r="C29" s="180"/>
      <c r="D29" s="180"/>
      <c r="E29" s="180"/>
      <c r="F29" s="180"/>
      <c r="G29" s="180"/>
      <c r="H29" s="180"/>
      <c r="I29" s="180"/>
      <c r="J29" s="180"/>
      <c r="K29" s="181"/>
    </row>
    <row r="30" spans="1:11" s="9" customFormat="1" ht="45" customHeight="1">
      <c r="B30" s="170" t="s">
        <v>110</v>
      </c>
      <c r="C30" s="171"/>
      <c r="D30" s="171"/>
      <c r="E30" s="171"/>
      <c r="F30" s="171"/>
      <c r="G30" s="171"/>
      <c r="H30" s="171"/>
      <c r="I30" s="171"/>
      <c r="J30" s="171"/>
      <c r="K30" s="172"/>
    </row>
    <row r="31" spans="1:11" s="9" customFormat="1" ht="60" customHeight="1">
      <c r="B31" s="176" t="s">
        <v>183</v>
      </c>
      <c r="C31" s="177"/>
      <c r="D31" s="177"/>
      <c r="E31" s="177"/>
      <c r="F31" s="177"/>
      <c r="G31" s="177"/>
      <c r="H31" s="177"/>
      <c r="I31" s="177"/>
      <c r="J31" s="177"/>
      <c r="K31" s="178"/>
    </row>
    <row r="32" spans="1:11" s="9" customFormat="1" ht="28.5" customHeight="1">
      <c r="B32" s="170" t="s">
        <v>111</v>
      </c>
      <c r="C32" s="171"/>
      <c r="D32" s="171"/>
      <c r="E32" s="171"/>
      <c r="F32" s="171"/>
      <c r="G32" s="171"/>
      <c r="H32" s="171"/>
      <c r="I32" s="171"/>
      <c r="J32" s="171"/>
      <c r="K32" s="172"/>
    </row>
    <row r="33" spans="2:11" s="9" customFormat="1" ht="60" customHeight="1">
      <c r="B33" s="176" t="s">
        <v>185</v>
      </c>
      <c r="C33" s="177"/>
      <c r="D33" s="177"/>
      <c r="E33" s="177"/>
      <c r="F33" s="177"/>
      <c r="G33" s="177"/>
      <c r="H33" s="177"/>
      <c r="I33" s="177"/>
      <c r="J33" s="177"/>
      <c r="K33" s="178"/>
    </row>
    <row r="34" spans="2:11" s="9" customFormat="1" ht="60" customHeight="1">
      <c r="B34" s="170" t="s">
        <v>112</v>
      </c>
      <c r="C34" s="171"/>
      <c r="D34" s="171"/>
      <c r="E34" s="171"/>
      <c r="F34" s="171"/>
      <c r="G34" s="171"/>
      <c r="H34" s="171"/>
      <c r="I34" s="171"/>
      <c r="J34" s="171"/>
      <c r="K34" s="172"/>
    </row>
    <row r="35" spans="2:11" s="9" customFormat="1" ht="60" customHeight="1">
      <c r="B35" s="173" t="s">
        <v>1168</v>
      </c>
      <c r="C35" s="174"/>
      <c r="D35" s="174"/>
      <c r="E35" s="174"/>
      <c r="F35" s="174"/>
      <c r="G35" s="174"/>
      <c r="H35" s="174"/>
      <c r="I35" s="174"/>
      <c r="J35" s="174"/>
      <c r="K35" s="175"/>
    </row>
    <row r="36" spans="2:11" s="9" customFormat="1" ht="60" customHeight="1">
      <c r="B36" s="170" t="s">
        <v>113</v>
      </c>
      <c r="C36" s="171"/>
      <c r="D36" s="171"/>
      <c r="E36" s="171"/>
      <c r="F36" s="171"/>
      <c r="G36" s="171"/>
      <c r="H36" s="171"/>
      <c r="I36" s="171"/>
      <c r="J36" s="171"/>
      <c r="K36" s="172"/>
    </row>
    <row r="37" spans="2:11" s="9" customFormat="1" ht="60" customHeight="1">
      <c r="B37" s="173" t="s">
        <v>1166</v>
      </c>
      <c r="C37" s="174"/>
      <c r="D37" s="174"/>
      <c r="E37" s="174"/>
      <c r="F37" s="174"/>
      <c r="G37" s="174"/>
      <c r="H37" s="174"/>
      <c r="I37" s="174"/>
      <c r="J37" s="174"/>
      <c r="K37" s="175"/>
    </row>
    <row r="38" spans="2:11" s="9" customFormat="1" ht="60" customHeight="1">
      <c r="B38" s="170" t="s">
        <v>114</v>
      </c>
      <c r="C38" s="171"/>
      <c r="D38" s="171"/>
      <c r="E38" s="171"/>
      <c r="F38" s="171"/>
      <c r="G38" s="171"/>
      <c r="H38" s="171"/>
      <c r="I38" s="171"/>
      <c r="J38" s="171"/>
      <c r="K38" s="172"/>
    </row>
    <row r="39" spans="2:11" s="9" customFormat="1" ht="60" customHeight="1">
      <c r="B39" s="173" t="s">
        <v>1139</v>
      </c>
      <c r="C39" s="174"/>
      <c r="D39" s="174"/>
      <c r="E39" s="174"/>
      <c r="F39" s="174"/>
      <c r="G39" s="174"/>
      <c r="H39" s="174"/>
      <c r="I39" s="174"/>
      <c r="J39" s="174"/>
      <c r="K39" s="175"/>
    </row>
    <row r="40" spans="2:11" s="9" customFormat="1" ht="60" customHeight="1">
      <c r="B40" s="170" t="s">
        <v>115</v>
      </c>
      <c r="C40" s="171"/>
      <c r="D40" s="171"/>
      <c r="E40" s="171"/>
      <c r="F40" s="171"/>
      <c r="G40" s="171"/>
      <c r="H40" s="171"/>
      <c r="I40" s="171"/>
      <c r="J40" s="171"/>
      <c r="K40" s="172"/>
    </row>
    <row r="41" spans="2:11" s="9" customFormat="1" ht="60" customHeight="1">
      <c r="B41" s="173" t="s">
        <v>1165</v>
      </c>
      <c r="C41" s="174"/>
      <c r="D41" s="174"/>
      <c r="E41" s="174"/>
      <c r="F41" s="174"/>
      <c r="G41" s="174"/>
      <c r="H41" s="174"/>
      <c r="I41" s="174"/>
      <c r="J41" s="174"/>
      <c r="K41" s="175"/>
    </row>
    <row r="42" spans="2:11" s="9" customFormat="1" ht="34.5" customHeight="1">
      <c r="B42" s="170" t="s">
        <v>116</v>
      </c>
      <c r="C42" s="171"/>
      <c r="D42" s="171"/>
      <c r="E42" s="171"/>
      <c r="F42" s="171"/>
      <c r="G42" s="171"/>
      <c r="H42" s="171"/>
      <c r="I42" s="171"/>
      <c r="J42" s="171"/>
      <c r="K42" s="172"/>
    </row>
    <row r="43" spans="2:11" s="9" customFormat="1" ht="60" customHeight="1">
      <c r="B43" s="173" t="s">
        <v>1164</v>
      </c>
      <c r="C43" s="174"/>
      <c r="D43" s="174"/>
      <c r="E43" s="174"/>
      <c r="F43" s="174"/>
      <c r="G43" s="174"/>
      <c r="H43" s="174"/>
      <c r="I43" s="174"/>
      <c r="J43" s="174"/>
      <c r="K43" s="175"/>
    </row>
    <row r="44" spans="2:11" s="9" customFormat="1" ht="60" customHeight="1">
      <c r="B44" s="170" t="s">
        <v>117</v>
      </c>
      <c r="C44" s="171"/>
      <c r="D44" s="171"/>
      <c r="E44" s="171"/>
      <c r="F44" s="171"/>
      <c r="G44" s="171"/>
      <c r="H44" s="171"/>
      <c r="I44" s="171"/>
      <c r="J44" s="171"/>
      <c r="K44" s="172"/>
    </row>
    <row r="45" spans="2:11" s="9" customFormat="1" ht="60" customHeight="1">
      <c r="B45" s="173" t="s">
        <v>1163</v>
      </c>
      <c r="C45" s="174"/>
      <c r="D45" s="174"/>
      <c r="E45" s="174"/>
      <c r="F45" s="174"/>
      <c r="G45" s="174"/>
      <c r="H45" s="174"/>
      <c r="I45" s="174"/>
      <c r="J45" s="174"/>
      <c r="K45" s="175"/>
    </row>
    <row r="46" spans="2:11" s="9" customFormat="1" ht="60" customHeight="1">
      <c r="B46" s="170" t="s">
        <v>118</v>
      </c>
      <c r="C46" s="171"/>
      <c r="D46" s="171"/>
      <c r="E46" s="171"/>
      <c r="F46" s="171"/>
      <c r="G46" s="171"/>
      <c r="H46" s="171"/>
      <c r="I46" s="171"/>
      <c r="J46" s="171"/>
      <c r="K46" s="172"/>
    </row>
    <row r="47" spans="2:11" s="9" customFormat="1" ht="146.25" customHeight="1">
      <c r="B47" s="173" t="s">
        <v>1130</v>
      </c>
      <c r="C47" s="174"/>
      <c r="D47" s="174"/>
      <c r="E47" s="174"/>
      <c r="F47" s="174"/>
      <c r="G47" s="174"/>
      <c r="H47" s="174"/>
      <c r="I47" s="174"/>
      <c r="J47" s="174"/>
      <c r="K47" s="175"/>
    </row>
    <row r="48" spans="2:11" s="9" customFormat="1" ht="60" customHeight="1">
      <c r="B48" s="170" t="s">
        <v>119</v>
      </c>
      <c r="C48" s="171"/>
      <c r="D48" s="171"/>
      <c r="E48" s="171"/>
      <c r="F48" s="171"/>
      <c r="G48" s="171"/>
      <c r="H48" s="171"/>
      <c r="I48" s="171"/>
      <c r="J48" s="171"/>
      <c r="K48" s="172"/>
    </row>
    <row r="49" spans="2:11" s="9" customFormat="1" ht="60" customHeight="1">
      <c r="B49" s="173" t="s">
        <v>1131</v>
      </c>
      <c r="C49" s="174"/>
      <c r="D49" s="174"/>
      <c r="E49" s="174"/>
      <c r="F49" s="174"/>
      <c r="G49" s="174"/>
      <c r="H49" s="174"/>
      <c r="I49" s="174"/>
      <c r="J49" s="174"/>
      <c r="K49" s="175"/>
    </row>
    <row r="50" spans="2:11" s="9" customFormat="1" ht="60" customHeight="1">
      <c r="B50" s="170" t="s">
        <v>120</v>
      </c>
      <c r="C50" s="171"/>
      <c r="D50" s="171"/>
      <c r="E50" s="171"/>
      <c r="F50" s="171"/>
      <c r="G50" s="171"/>
      <c r="H50" s="171"/>
      <c r="I50" s="171"/>
      <c r="J50" s="171"/>
      <c r="K50" s="172"/>
    </row>
    <row r="51" spans="2:11" s="9" customFormat="1" ht="60" customHeight="1">
      <c r="B51" s="173" t="s">
        <v>1132</v>
      </c>
      <c r="C51" s="174"/>
      <c r="D51" s="174"/>
      <c r="E51" s="174"/>
      <c r="F51" s="174"/>
      <c r="G51" s="174"/>
      <c r="H51" s="174"/>
      <c r="I51" s="174"/>
      <c r="J51" s="174"/>
      <c r="K51" s="175"/>
    </row>
    <row r="52" spans="2:11" s="9" customFormat="1" ht="60" customHeight="1">
      <c r="B52" s="170" t="s">
        <v>121</v>
      </c>
      <c r="C52" s="171"/>
      <c r="D52" s="171"/>
      <c r="E52" s="171"/>
      <c r="F52" s="171"/>
      <c r="G52" s="171"/>
      <c r="H52" s="171"/>
      <c r="I52" s="171"/>
      <c r="J52" s="171"/>
      <c r="K52" s="172"/>
    </row>
    <row r="53" spans="2:11" s="9" customFormat="1" ht="60" customHeight="1">
      <c r="B53" s="173" t="s">
        <v>1133</v>
      </c>
      <c r="C53" s="174"/>
      <c r="D53" s="174"/>
      <c r="E53" s="174"/>
      <c r="F53" s="174"/>
      <c r="G53" s="174"/>
      <c r="H53" s="174"/>
      <c r="I53" s="174"/>
      <c r="J53" s="174"/>
      <c r="K53" s="175"/>
    </row>
    <row r="54" spans="2:11" s="9" customFormat="1" ht="117" customHeight="1">
      <c r="B54" s="170" t="s">
        <v>122</v>
      </c>
      <c r="C54" s="171"/>
      <c r="D54" s="171"/>
      <c r="E54" s="171"/>
      <c r="F54" s="171"/>
      <c r="G54" s="171"/>
      <c r="H54" s="171"/>
      <c r="I54" s="171"/>
      <c r="J54" s="171"/>
      <c r="K54" s="172"/>
    </row>
    <row r="55" spans="2:11" s="9" customFormat="1" ht="282" customHeight="1">
      <c r="B55" s="173" t="s">
        <v>1134</v>
      </c>
      <c r="C55" s="174"/>
      <c r="D55" s="174"/>
      <c r="E55" s="174"/>
      <c r="F55" s="174"/>
      <c r="G55" s="174"/>
      <c r="H55" s="174"/>
      <c r="I55" s="174"/>
      <c r="J55" s="174"/>
      <c r="K55" s="175"/>
    </row>
  </sheetData>
  <mergeCells count="53">
    <mergeCell ref="B50:K50"/>
    <mergeCell ref="B52:K52"/>
    <mergeCell ref="B54:K54"/>
    <mergeCell ref="B35:K35"/>
    <mergeCell ref="B21:K21"/>
    <mergeCell ref="B23:K23"/>
    <mergeCell ref="B34:K34"/>
    <mergeCell ref="B36:K36"/>
    <mergeCell ref="B24:K24"/>
    <mergeCell ref="B29:K29"/>
    <mergeCell ref="B31:K31"/>
    <mergeCell ref="B33:K33"/>
    <mergeCell ref="B32:K32"/>
    <mergeCell ref="B25:K25"/>
    <mergeCell ref="B27:K27"/>
    <mergeCell ref="B55:K55"/>
    <mergeCell ref="B37:K37"/>
    <mergeCell ref="B39:K39"/>
    <mergeCell ref="B41:K41"/>
    <mergeCell ref="B43:K43"/>
    <mergeCell ref="B45:K45"/>
    <mergeCell ref="B47:K47"/>
    <mergeCell ref="B38:K38"/>
    <mergeCell ref="B40:K40"/>
    <mergeCell ref="B42:K42"/>
    <mergeCell ref="B44:K44"/>
    <mergeCell ref="B46:K46"/>
    <mergeCell ref="B48:K48"/>
    <mergeCell ref="B49:K49"/>
    <mergeCell ref="B51:K51"/>
    <mergeCell ref="B53:K53"/>
    <mergeCell ref="B15:K15"/>
    <mergeCell ref="B6:K6"/>
    <mergeCell ref="B8:K8"/>
    <mergeCell ref="B10:K10"/>
    <mergeCell ref="B14:K14"/>
    <mergeCell ref="B13:K13"/>
    <mergeCell ref="B1:K1"/>
    <mergeCell ref="B26:K26"/>
    <mergeCell ref="B28:K28"/>
    <mergeCell ref="B30:K30"/>
    <mergeCell ref="B4:K4"/>
    <mergeCell ref="B17:K17"/>
    <mergeCell ref="B19:K19"/>
    <mergeCell ref="B16:K16"/>
    <mergeCell ref="B18:K18"/>
    <mergeCell ref="B20:K20"/>
    <mergeCell ref="B22:K22"/>
    <mergeCell ref="B12:K12"/>
    <mergeCell ref="B5:K5"/>
    <mergeCell ref="B7:K7"/>
    <mergeCell ref="B9:K9"/>
    <mergeCell ref="B11:K11"/>
  </mergeCells>
  <pageMargins left="0.7" right="0.7" top="0.75" bottom="0.75" header="0.3" footer="0.3"/>
  <pageSetup paperSize="9" scale="50" orientation="portrait" horizontalDpi="360" verticalDpi="360" r:id="rId1"/>
  <headerFooter>
    <oddHeader>&amp;C&amp;"Calibri"&amp;10&amp;K000000USAGE INTERNE - INTERN GEBRUIK&amp;1#</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3632-5FBD-4CFD-8899-8384AEC11FAD}">
  <dimension ref="B1:FK44"/>
  <sheetViews>
    <sheetView view="pageBreakPreview" topLeftCell="A22" zoomScale="120" zoomScaleNormal="70" zoomScaleSheetLayoutView="120" workbookViewId="0">
      <selection activeCell="H34" sqref="H34"/>
    </sheetView>
  </sheetViews>
  <sheetFormatPr defaultColWidth="22" defaultRowHeight="14.5" outlineLevelRow="1"/>
  <cols>
    <col min="1" max="1" width="9.453125" style="5" customWidth="1"/>
    <col min="2" max="3" width="22" style="5"/>
    <col min="4" max="4" width="41.54296875" style="5" customWidth="1"/>
    <col min="5" max="5" width="22" style="114"/>
    <col min="6" max="7" width="22" style="5"/>
    <col min="8" max="8" width="29.81640625" style="5" customWidth="1"/>
    <col min="9" max="9" width="8.453125" style="5" customWidth="1"/>
    <col min="10" max="16384" width="22" style="5"/>
  </cols>
  <sheetData>
    <row r="1" spans="2:167">
      <c r="B1" s="169" t="s">
        <v>123</v>
      </c>
      <c r="C1" s="169"/>
      <c r="D1" s="169"/>
      <c r="E1" s="169"/>
      <c r="F1" s="169"/>
      <c r="G1" s="169"/>
      <c r="H1" s="169"/>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2:167" ht="15" customHeight="1">
      <c r="B2" s="40" t="s">
        <v>124</v>
      </c>
      <c r="C2" s="4"/>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2:167" ht="15" customHeight="1">
      <c r="B3" s="40"/>
      <c r="C3" s="4"/>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row>
    <row r="4" spans="2:167" s="27" customFormat="1" ht="15.65" customHeight="1" outlineLevel="1">
      <c r="B4" s="37" t="s">
        <v>163</v>
      </c>
      <c r="C4" s="3"/>
      <c r="D4" s="3"/>
      <c r="E4" s="115"/>
      <c r="F4" s="166" t="s">
        <v>155</v>
      </c>
      <c r="G4" s="166"/>
      <c r="H4" s="48"/>
      <c r="I4" s="5"/>
      <c r="J4" s="2"/>
      <c r="K4" s="2"/>
      <c r="L4" s="2"/>
      <c r="M4" s="2"/>
      <c r="N4" s="2"/>
      <c r="O4" s="2"/>
      <c r="P4" s="2"/>
      <c r="Q4" s="2"/>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row>
    <row r="5" spans="2:167" s="27" customFormat="1" ht="15.65" customHeight="1" outlineLevel="1">
      <c r="B5" s="38" t="s">
        <v>165</v>
      </c>
      <c r="C5" s="35"/>
      <c r="D5" s="35"/>
      <c r="E5" s="115"/>
      <c r="F5" s="166"/>
      <c r="G5" s="166"/>
      <c r="H5" s="48"/>
      <c r="I5" s="5"/>
      <c r="J5" s="2"/>
      <c r="K5" s="2"/>
      <c r="L5" s="2"/>
      <c r="M5" s="2"/>
      <c r="N5" s="2"/>
      <c r="O5" s="2"/>
      <c r="P5" s="2"/>
      <c r="Q5" s="2"/>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row>
    <row r="6" spans="2:167" s="27" customFormat="1" ht="15.65" customHeight="1" outlineLevel="1">
      <c r="B6" s="39" t="s">
        <v>164</v>
      </c>
      <c r="C6" s="36"/>
      <c r="D6" s="36"/>
      <c r="E6" s="115"/>
      <c r="F6" s="1"/>
      <c r="G6" s="1"/>
      <c r="H6" s="1"/>
      <c r="I6" s="5"/>
      <c r="J6" s="2"/>
      <c r="K6" s="2"/>
      <c r="L6" s="2"/>
      <c r="M6" s="2"/>
      <c r="N6" s="2"/>
      <c r="O6" s="2"/>
      <c r="P6" s="2"/>
      <c r="Q6" s="2"/>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row>
    <row r="7" spans="2:167" s="27" customFormat="1" ht="15.65" customHeight="1" outlineLevel="1">
      <c r="B7" s="1"/>
      <c r="E7" s="116"/>
      <c r="F7" s="1"/>
      <c r="G7" s="1"/>
      <c r="H7" s="1"/>
      <c r="I7" s="5"/>
      <c r="J7" s="2"/>
      <c r="K7" s="2"/>
      <c r="L7" s="2"/>
      <c r="M7" s="2"/>
      <c r="N7" s="2"/>
      <c r="O7" s="2"/>
      <c r="P7" s="2"/>
      <c r="Q7" s="2"/>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row>
    <row r="8" spans="2:167" s="27" customFormat="1" ht="15.65" customHeight="1" outlineLevel="1">
      <c r="B8" s="42" t="s">
        <v>0</v>
      </c>
      <c r="C8" s="24"/>
      <c r="D8" s="24"/>
      <c r="E8" s="114"/>
      <c r="F8" s="5"/>
      <c r="G8" s="5"/>
      <c r="H8" s="5"/>
      <c r="I8" s="5"/>
      <c r="J8" s="2"/>
      <c r="K8" s="2"/>
      <c r="L8" s="2"/>
      <c r="M8" s="2"/>
      <c r="N8" s="2"/>
      <c r="O8" s="2"/>
      <c r="P8" s="2"/>
      <c r="Q8" s="2"/>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row>
    <row r="9" spans="2:167" s="27" customFormat="1" ht="15.65" customHeight="1" outlineLevel="1">
      <c r="B9" s="45" t="s">
        <v>131</v>
      </c>
      <c r="C9" s="182" t="s">
        <v>128</v>
      </c>
      <c r="D9" s="182"/>
      <c r="E9" s="182"/>
      <c r="F9" s="182"/>
      <c r="G9" s="182"/>
      <c r="H9" s="182"/>
      <c r="I9" s="5"/>
      <c r="J9" s="2"/>
      <c r="K9" s="2"/>
      <c r="L9" s="2"/>
      <c r="M9" s="2"/>
      <c r="N9" s="2"/>
      <c r="O9" s="2"/>
      <c r="P9" s="2"/>
      <c r="Q9" s="2"/>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row>
    <row r="10" spans="2:167" s="27" customFormat="1" ht="15.65" customHeight="1" outlineLevel="1">
      <c r="B10" s="45" t="s">
        <v>132</v>
      </c>
      <c r="C10" s="182" t="s">
        <v>129</v>
      </c>
      <c r="D10" s="182"/>
      <c r="E10" s="182"/>
      <c r="F10" s="182"/>
      <c r="G10" s="182"/>
      <c r="H10" s="182"/>
      <c r="I10" s="5"/>
      <c r="J10" s="2"/>
      <c r="K10" s="2"/>
      <c r="L10" s="2"/>
      <c r="M10" s="2"/>
      <c r="N10" s="2"/>
      <c r="O10" s="2"/>
      <c r="P10" s="2"/>
      <c r="Q10" s="2"/>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row>
    <row r="11" spans="2:167" s="27" customFormat="1" ht="15.65" customHeight="1" outlineLevel="1">
      <c r="B11" s="45" t="s">
        <v>133</v>
      </c>
      <c r="C11" s="182" t="s">
        <v>27</v>
      </c>
      <c r="D11" s="182"/>
      <c r="E11" s="182"/>
      <c r="F11" s="182"/>
      <c r="G11" s="182"/>
      <c r="H11" s="182"/>
      <c r="I11" s="5"/>
      <c r="J11" s="2"/>
      <c r="K11" s="2"/>
      <c r="L11" s="2"/>
      <c r="M11" s="2"/>
      <c r="N11" s="2"/>
      <c r="O11" s="2"/>
      <c r="P11" s="2"/>
      <c r="Q11" s="2"/>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row>
    <row r="12" spans="2:167" s="27" customFormat="1" ht="15.65" customHeight="1" outlineLevel="1">
      <c r="B12" s="45" t="s">
        <v>134</v>
      </c>
      <c r="C12" s="182" t="s">
        <v>130</v>
      </c>
      <c r="D12" s="182"/>
      <c r="E12" s="182"/>
      <c r="F12" s="182"/>
      <c r="G12" s="182"/>
      <c r="H12" s="182"/>
      <c r="I12" s="5"/>
      <c r="J12" s="2"/>
      <c r="K12" s="2"/>
      <c r="L12" s="2"/>
      <c r="M12" s="2"/>
      <c r="N12" s="2"/>
      <c r="O12" s="2"/>
      <c r="P12" s="2"/>
      <c r="Q12" s="2"/>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row>
    <row r="14" spans="2:167" ht="29">
      <c r="B14" s="26" t="s">
        <v>125</v>
      </c>
      <c r="C14" s="26" t="s">
        <v>135</v>
      </c>
      <c r="D14" s="26" t="s">
        <v>126</v>
      </c>
      <c r="E14" s="112" t="s">
        <v>136</v>
      </c>
      <c r="F14" s="26" t="s">
        <v>14</v>
      </c>
      <c r="G14" s="26" t="s">
        <v>137</v>
      </c>
      <c r="H14" s="26" t="s">
        <v>138</v>
      </c>
    </row>
    <row r="15" spans="2:167" s="34" customFormat="1" ht="29">
      <c r="B15" s="33"/>
      <c r="C15" s="33" t="s">
        <v>79</v>
      </c>
      <c r="D15" s="33"/>
      <c r="E15" s="113"/>
      <c r="F15" s="33" t="s">
        <v>127</v>
      </c>
      <c r="G15" s="33" t="s">
        <v>22</v>
      </c>
      <c r="H15" s="33"/>
    </row>
    <row r="16" spans="2:167" s="27" customFormat="1" ht="29">
      <c r="B16" s="60" t="s">
        <v>520</v>
      </c>
      <c r="C16" s="60" t="s">
        <v>172</v>
      </c>
      <c r="D16" s="60" t="s">
        <v>521</v>
      </c>
      <c r="E16" s="117">
        <v>48000000</v>
      </c>
      <c r="F16" s="10" t="s">
        <v>220</v>
      </c>
      <c r="G16" s="10" t="s">
        <v>169</v>
      </c>
      <c r="H16" s="60" t="s">
        <v>519</v>
      </c>
    </row>
    <row r="17" spans="2:8" s="27" customFormat="1" ht="29">
      <c r="B17" s="60" t="s">
        <v>524</v>
      </c>
      <c r="C17" s="60" t="s">
        <v>172</v>
      </c>
      <c r="D17" s="60" t="s">
        <v>522</v>
      </c>
      <c r="E17" s="117">
        <v>60000000</v>
      </c>
      <c r="F17" s="10" t="s">
        <v>220</v>
      </c>
      <c r="G17" s="10" t="s">
        <v>170</v>
      </c>
      <c r="H17" s="60" t="s">
        <v>523</v>
      </c>
    </row>
    <row r="18" spans="2:8" s="27" customFormat="1">
      <c r="B18" s="60" t="s">
        <v>524</v>
      </c>
      <c r="C18" s="60" t="s">
        <v>172</v>
      </c>
      <c r="D18" s="60" t="s">
        <v>525</v>
      </c>
      <c r="E18" s="117">
        <v>15000000</v>
      </c>
      <c r="F18" s="10" t="s">
        <v>202</v>
      </c>
      <c r="G18" s="10" t="s">
        <v>169</v>
      </c>
      <c r="H18" s="60" t="s">
        <v>526</v>
      </c>
    </row>
    <row r="19" spans="2:8" s="27" customFormat="1" ht="29">
      <c r="B19" s="60" t="s">
        <v>524</v>
      </c>
      <c r="C19" s="60" t="s">
        <v>172</v>
      </c>
      <c r="D19" s="60" t="s">
        <v>527</v>
      </c>
      <c r="E19" s="117">
        <v>30000000</v>
      </c>
      <c r="F19" s="10" t="s">
        <v>202</v>
      </c>
      <c r="G19" s="10" t="s">
        <v>169</v>
      </c>
      <c r="H19" s="60" t="s">
        <v>523</v>
      </c>
    </row>
    <row r="20" spans="2:8" s="27" customFormat="1" ht="29">
      <c r="B20" s="60" t="s">
        <v>524</v>
      </c>
      <c r="C20" s="60" t="s">
        <v>528</v>
      </c>
      <c r="D20" s="60" t="s">
        <v>529</v>
      </c>
      <c r="E20" s="117">
        <v>30000000</v>
      </c>
      <c r="F20" s="10" t="s">
        <v>220</v>
      </c>
      <c r="G20" s="10" t="s">
        <v>170</v>
      </c>
      <c r="H20" s="60" t="s">
        <v>523</v>
      </c>
    </row>
    <row r="21" spans="2:8" s="27" customFormat="1" ht="29">
      <c r="B21" s="60" t="s">
        <v>524</v>
      </c>
      <c r="C21" s="60" t="s">
        <v>172</v>
      </c>
      <c r="D21" s="60" t="s">
        <v>747</v>
      </c>
      <c r="E21" s="117">
        <v>30000000</v>
      </c>
      <c r="F21" s="10" t="s">
        <v>220</v>
      </c>
      <c r="G21" s="10" t="s">
        <v>170</v>
      </c>
      <c r="H21" s="60" t="s">
        <v>519</v>
      </c>
    </row>
    <row r="22" spans="2:8" s="27" customFormat="1" ht="29">
      <c r="B22" s="60" t="s">
        <v>520</v>
      </c>
      <c r="C22" s="60" t="s">
        <v>748</v>
      </c>
      <c r="D22" s="60" t="s">
        <v>749</v>
      </c>
      <c r="E22" s="117">
        <v>50000000</v>
      </c>
      <c r="F22" s="10" t="s">
        <v>220</v>
      </c>
      <c r="G22" s="10" t="s">
        <v>169</v>
      </c>
      <c r="H22" s="60" t="s">
        <v>750</v>
      </c>
    </row>
    <row r="23" spans="2:8" s="27" customFormat="1" ht="58">
      <c r="B23" s="60" t="s">
        <v>751</v>
      </c>
      <c r="C23" s="60" t="s">
        <v>172</v>
      </c>
      <c r="D23" s="60" t="s">
        <v>752</v>
      </c>
      <c r="E23" s="118">
        <v>75000000</v>
      </c>
      <c r="F23" s="10" t="s">
        <v>220</v>
      </c>
      <c r="G23" s="10" t="s">
        <v>169</v>
      </c>
      <c r="H23" s="60" t="s">
        <v>753</v>
      </c>
    </row>
    <row r="24" spans="2:8" s="97" customFormat="1">
      <c r="B24" s="60" t="s">
        <v>520</v>
      </c>
      <c r="C24" s="60" t="s">
        <v>885</v>
      </c>
      <c r="D24" s="60" t="s">
        <v>1127</v>
      </c>
      <c r="E24" s="118">
        <v>20000000</v>
      </c>
      <c r="F24" s="10" t="s">
        <v>209</v>
      </c>
      <c r="G24" s="10" t="s">
        <v>170</v>
      </c>
      <c r="H24" s="60" t="s">
        <v>1128</v>
      </c>
    </row>
    <row r="25" spans="2:8" s="2" customFormat="1">
      <c r="B25" s="132">
        <v>2021</v>
      </c>
      <c r="C25" s="133" t="s">
        <v>767</v>
      </c>
      <c r="D25" s="133" t="s">
        <v>758</v>
      </c>
      <c r="E25" s="134">
        <v>48900</v>
      </c>
      <c r="F25" s="135" t="s">
        <v>167</v>
      </c>
      <c r="G25" s="135" t="s">
        <v>169</v>
      </c>
      <c r="H25" s="133" t="s">
        <v>526</v>
      </c>
    </row>
    <row r="26" spans="2:8" s="2" customFormat="1">
      <c r="B26" s="132">
        <v>2021</v>
      </c>
      <c r="C26" s="133" t="s">
        <v>757</v>
      </c>
      <c r="D26" s="133" t="s">
        <v>758</v>
      </c>
      <c r="E26" s="134">
        <v>28800</v>
      </c>
      <c r="F26" s="135" t="s">
        <v>167</v>
      </c>
      <c r="G26" s="135" t="s">
        <v>169</v>
      </c>
      <c r="H26" s="133" t="s">
        <v>526</v>
      </c>
    </row>
    <row r="27" spans="2:8" s="2" customFormat="1" ht="29">
      <c r="B27" s="132">
        <v>2021</v>
      </c>
      <c r="C27" s="133" t="s">
        <v>768</v>
      </c>
      <c r="D27" s="133" t="s">
        <v>769</v>
      </c>
      <c r="E27" s="134">
        <v>28000</v>
      </c>
      <c r="F27" s="135" t="s">
        <v>166</v>
      </c>
      <c r="G27" s="135" t="s">
        <v>169</v>
      </c>
      <c r="H27" s="133" t="s">
        <v>526</v>
      </c>
    </row>
    <row r="28" spans="2:8" s="2" customFormat="1" ht="29">
      <c r="B28" s="132">
        <v>2022</v>
      </c>
      <c r="C28" s="133" t="s">
        <v>760</v>
      </c>
      <c r="D28" s="133" t="s">
        <v>758</v>
      </c>
      <c r="E28" s="134">
        <v>48000</v>
      </c>
      <c r="F28" s="135" t="s">
        <v>167</v>
      </c>
      <c r="G28" s="135" t="s">
        <v>169</v>
      </c>
      <c r="H28" s="133" t="s">
        <v>523</v>
      </c>
    </row>
    <row r="29" spans="2:8" s="2" customFormat="1" ht="29">
      <c r="B29" s="132">
        <v>2023</v>
      </c>
      <c r="C29" s="133" t="s">
        <v>760</v>
      </c>
      <c r="D29" s="133" t="s">
        <v>758</v>
      </c>
      <c r="E29" s="134">
        <v>48000</v>
      </c>
      <c r="F29" s="135" t="s">
        <v>167</v>
      </c>
      <c r="G29" s="135" t="s">
        <v>169</v>
      </c>
      <c r="H29" s="133" t="s">
        <v>523</v>
      </c>
    </row>
    <row r="30" spans="2:8" s="2" customFormat="1" ht="29">
      <c r="B30" s="132">
        <v>2022</v>
      </c>
      <c r="C30" s="133" t="s">
        <v>757</v>
      </c>
      <c r="D30" s="133" t="s">
        <v>758</v>
      </c>
      <c r="E30" s="134">
        <v>28800</v>
      </c>
      <c r="F30" s="135" t="s">
        <v>167</v>
      </c>
      <c r="G30" s="135" t="s">
        <v>169</v>
      </c>
      <c r="H30" s="133" t="s">
        <v>523</v>
      </c>
    </row>
    <row r="31" spans="2:8" s="2" customFormat="1" ht="29">
      <c r="B31" s="132">
        <v>2023</v>
      </c>
      <c r="C31" s="133" t="s">
        <v>757</v>
      </c>
      <c r="D31" s="133" t="s">
        <v>758</v>
      </c>
      <c r="E31" s="134">
        <v>28800</v>
      </c>
      <c r="F31" s="135" t="s">
        <v>167</v>
      </c>
      <c r="G31" s="135" t="s">
        <v>169</v>
      </c>
      <c r="H31" s="133" t="s">
        <v>523</v>
      </c>
    </row>
    <row r="32" spans="2:8" s="2" customFormat="1">
      <c r="B32" s="133" t="s">
        <v>520</v>
      </c>
      <c r="C32" s="133" t="s">
        <v>79</v>
      </c>
      <c r="D32" s="133" t="s">
        <v>1167</v>
      </c>
      <c r="E32" s="134">
        <v>58000000</v>
      </c>
      <c r="F32" s="135" t="s">
        <v>220</v>
      </c>
      <c r="G32" s="135" t="s">
        <v>170</v>
      </c>
      <c r="H32" s="133" t="s">
        <v>1197</v>
      </c>
    </row>
    <row r="33" spans="2:65" s="2" customFormat="1">
      <c r="B33" s="133" t="s">
        <v>520</v>
      </c>
      <c r="C33" s="133" t="s">
        <v>79</v>
      </c>
      <c r="D33" s="133" t="s">
        <v>1167</v>
      </c>
      <c r="E33" s="136">
        <v>33000000</v>
      </c>
      <c r="F33" s="135" t="s">
        <v>220</v>
      </c>
      <c r="G33" s="135" t="s">
        <v>170</v>
      </c>
      <c r="H33" s="133" t="s">
        <v>1198</v>
      </c>
    </row>
    <row r="34" spans="2:65" s="2" customFormat="1" ht="29">
      <c r="B34" s="133" t="s">
        <v>520</v>
      </c>
      <c r="C34" s="133" t="s">
        <v>79</v>
      </c>
      <c r="D34" s="133" t="s">
        <v>1167</v>
      </c>
      <c r="E34" s="134">
        <v>9000000</v>
      </c>
      <c r="F34" s="135" t="s">
        <v>220</v>
      </c>
      <c r="G34" s="135" t="s">
        <v>170</v>
      </c>
      <c r="H34" s="133" t="s">
        <v>1199</v>
      </c>
    </row>
    <row r="35" spans="2:65">
      <c r="B35" s="190" t="s">
        <v>1196</v>
      </c>
      <c r="C35" s="190"/>
      <c r="D35" s="190"/>
      <c r="E35" s="190"/>
      <c r="F35" s="190"/>
      <c r="G35" s="190"/>
      <c r="H35" s="190"/>
    </row>
    <row r="36" spans="2:65">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row>
    <row r="37" spans="2:65">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row>
    <row r="38" spans="2:65">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row>
    <row r="39" spans="2:65" ht="35.25" customHeight="1">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row>
    <row r="40" spans="2:65" ht="35.25" customHeight="1">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row>
    <row r="41" spans="2:65" ht="18" customHeight="1">
      <c r="B41" s="16"/>
      <c r="C41" s="16"/>
      <c r="D41" s="16"/>
      <c r="E41" s="119"/>
    </row>
    <row r="42" spans="2:65" ht="18" customHeight="1">
      <c r="B42" s="31"/>
      <c r="C42" s="31"/>
      <c r="D42" s="31"/>
      <c r="E42" s="119"/>
    </row>
    <row r="43" spans="2:65" ht="18" customHeight="1">
      <c r="B43" s="16"/>
      <c r="C43" s="16"/>
      <c r="D43" s="16"/>
      <c r="E43" s="119"/>
    </row>
    <row r="44" spans="2:65" ht="18" customHeight="1">
      <c r="B44" s="16"/>
      <c r="C44" s="16"/>
      <c r="D44" s="16"/>
      <c r="E44" s="119"/>
    </row>
  </sheetData>
  <mergeCells count="7">
    <mergeCell ref="B35:H35"/>
    <mergeCell ref="C9:H9"/>
    <mergeCell ref="C10:H10"/>
    <mergeCell ref="C11:H11"/>
    <mergeCell ref="C12:H12"/>
    <mergeCell ref="B1:H1"/>
    <mergeCell ref="F4:G5"/>
  </mergeCells>
  <phoneticPr fontId="26" type="noConversion"/>
  <conditionalFormatting sqref="H4:H12">
    <cfRule type="expression" dxfId="0" priority="1">
      <formula>#REF!= OR(2010,2015,2020,2025,2030)</formula>
    </cfRule>
  </conditionalFormatting>
  <hyperlinks>
    <hyperlink ref="F4:G5" location="'Annex V Template 1'!A1" display="'Annex V Template 1'!A1" xr:uid="{3428B77F-D568-4685-B7AC-462174071301}"/>
  </hyperlinks>
  <pageMargins left="0.7" right="0.7" top="0.75" bottom="0.75" header="0.3" footer="0.3"/>
  <pageSetup paperSize="9" scale="44" orientation="portrait" horizontalDpi="360" verticalDpi="360" r:id="rId1"/>
  <headerFooter>
    <oddHeader>&amp;C&amp;"Calibri"&amp;10&amp;K000000USAGE INTERNE - INTERN GEBRUIK&amp;1#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2EF3CA5-8672-4F31-BE43-BDB2D7E15383}">
          <x14:formula1>
            <xm:f>List!$C$3:$C$5</xm:f>
          </x14:formula1>
          <xm:sqref>F16:F31</xm:sqref>
        </x14:dataValidation>
        <x14:dataValidation type="list" allowBlank="1" showInputMessage="1" showErrorMessage="1" xr:uid="{2F921D96-AA25-48D0-88AC-A6C205263946}">
          <x14:formula1>
            <xm:f>List!$C$6:$C$9</xm:f>
          </x14:formula1>
          <xm:sqref>G16:G31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287D-8F96-4D89-901B-95415D2C2368}">
  <dimension ref="A1:BC20"/>
  <sheetViews>
    <sheetView view="pageBreakPreview" zoomScale="110" zoomScaleNormal="60" zoomScaleSheetLayoutView="110" workbookViewId="0">
      <selection activeCell="A18" sqref="A18"/>
    </sheetView>
  </sheetViews>
  <sheetFormatPr defaultColWidth="24" defaultRowHeight="14.5"/>
  <cols>
    <col min="1" max="1" width="8.81640625" style="5" customWidth="1"/>
    <col min="2" max="8" width="25.1796875" style="5" customWidth="1"/>
    <col min="9" max="9" width="9.81640625" style="5" customWidth="1"/>
    <col min="10" max="54" width="24" style="7"/>
    <col min="55" max="16384" width="24" style="5"/>
  </cols>
  <sheetData>
    <row r="1" spans="1:55" ht="15.75" customHeight="1">
      <c r="A1" s="40"/>
      <c r="B1" s="183" t="s">
        <v>139</v>
      </c>
      <c r="C1" s="183"/>
      <c r="D1" s="183"/>
      <c r="E1" s="183"/>
      <c r="F1" s="183"/>
      <c r="G1" s="183"/>
      <c r="H1" s="183"/>
      <c r="I1" s="67"/>
      <c r="J1" s="5"/>
    </row>
    <row r="2" spans="1:55" ht="14.5" customHeight="1">
      <c r="A2" s="40"/>
      <c r="B2" s="183"/>
      <c r="C2" s="183"/>
      <c r="D2" s="183"/>
      <c r="E2" s="183"/>
      <c r="F2" s="183"/>
      <c r="G2" s="183"/>
      <c r="H2" s="183"/>
      <c r="I2" s="67"/>
      <c r="J2" s="5"/>
    </row>
    <row r="3" spans="1:55" ht="14.5" customHeight="1">
      <c r="B3" s="183"/>
      <c r="C3" s="183"/>
      <c r="D3" s="183"/>
      <c r="E3" s="183"/>
      <c r="F3" s="183"/>
      <c r="G3" s="183"/>
      <c r="H3" s="183"/>
      <c r="I3" s="67"/>
      <c r="J3" s="5"/>
      <c r="BC3" s="7"/>
    </row>
    <row r="4" spans="1:55" ht="15.75" customHeight="1">
      <c r="C4" s="44"/>
      <c r="D4" s="185" t="s">
        <v>156</v>
      </c>
      <c r="E4" s="185"/>
      <c r="F4" s="185"/>
      <c r="G4" s="185"/>
      <c r="H4" s="47"/>
    </row>
    <row r="5" spans="1:55" ht="15.75" customHeight="1">
      <c r="C5" s="44"/>
      <c r="D5" s="185"/>
      <c r="E5" s="185"/>
      <c r="F5" s="185"/>
      <c r="G5" s="185"/>
      <c r="H5" s="47"/>
    </row>
    <row r="6" spans="1:55" ht="15.75" customHeight="1">
      <c r="C6" s="44"/>
      <c r="D6" s="85"/>
      <c r="E6" s="85"/>
      <c r="F6" s="85"/>
      <c r="G6" s="85"/>
      <c r="H6" s="47"/>
    </row>
    <row r="7" spans="1:55" ht="15.75" customHeight="1">
      <c r="B7" s="32" t="s">
        <v>0</v>
      </c>
      <c r="C7" s="62"/>
    </row>
    <row r="8" spans="1:55" ht="15.75" customHeight="1">
      <c r="B8" s="46" t="s">
        <v>35</v>
      </c>
      <c r="C8" s="184" t="s">
        <v>128</v>
      </c>
      <c r="D8" s="184"/>
      <c r="E8" s="184"/>
      <c r="F8" s="184"/>
      <c r="G8" s="184"/>
      <c r="H8" s="184"/>
      <c r="I8" s="184"/>
    </row>
    <row r="9" spans="1:55" ht="15.75" customHeight="1">
      <c r="B9" s="46" t="s">
        <v>36</v>
      </c>
      <c r="C9" s="184" t="s">
        <v>129</v>
      </c>
      <c r="D9" s="184"/>
      <c r="E9" s="184"/>
      <c r="F9" s="184"/>
      <c r="G9" s="184"/>
      <c r="H9" s="184"/>
      <c r="I9" s="184"/>
    </row>
    <row r="10" spans="1:55" ht="15.75" customHeight="1">
      <c r="B10" s="46" t="s">
        <v>37</v>
      </c>
      <c r="C10" s="184" t="s">
        <v>27</v>
      </c>
      <c r="D10" s="184"/>
      <c r="E10" s="184"/>
      <c r="F10" s="184"/>
      <c r="G10" s="184"/>
      <c r="H10" s="184"/>
      <c r="I10" s="184"/>
    </row>
    <row r="11" spans="1:55" ht="15.75" customHeight="1">
      <c r="B11" s="46" t="s">
        <v>38</v>
      </c>
      <c r="C11" s="184" t="s">
        <v>130</v>
      </c>
      <c r="D11" s="184"/>
      <c r="E11" s="184"/>
      <c r="F11" s="184"/>
      <c r="G11" s="184"/>
      <c r="H11" s="184"/>
      <c r="I11" s="184"/>
    </row>
    <row r="12" spans="1:55" ht="15.75" customHeight="1">
      <c r="C12" s="44"/>
      <c r="D12" s="44"/>
      <c r="E12" s="44"/>
      <c r="F12" s="44"/>
      <c r="G12" s="44"/>
      <c r="H12" s="47"/>
    </row>
    <row r="13" spans="1:55" ht="44.15" customHeight="1">
      <c r="B13" s="63" t="s">
        <v>146</v>
      </c>
      <c r="C13" s="63" t="s">
        <v>145</v>
      </c>
      <c r="D13" s="63" t="s">
        <v>144</v>
      </c>
      <c r="E13" s="63" t="s">
        <v>143</v>
      </c>
      <c r="F13" s="63" t="s">
        <v>142</v>
      </c>
      <c r="G13" s="63" t="s">
        <v>141</v>
      </c>
      <c r="H13" s="63" t="s">
        <v>140</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row>
    <row r="14" spans="1:55" ht="67.5" customHeight="1">
      <c r="B14" s="68"/>
      <c r="C14" s="68"/>
      <c r="D14" s="68"/>
      <c r="E14" s="68"/>
      <c r="F14" s="68"/>
      <c r="G14" s="68"/>
      <c r="H14" s="68"/>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row>
    <row r="15" spans="1:55" ht="24" customHeight="1">
      <c r="B15" s="65" t="s">
        <v>1</v>
      </c>
      <c r="C15" s="68"/>
      <c r="D15" s="68"/>
      <c r="E15" s="68"/>
      <c r="F15" s="68"/>
      <c r="G15" s="68"/>
      <c r="H15" s="68"/>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row>
    <row r="17" ht="21" customHeight="1"/>
    <row r="18" ht="45.75" customHeight="1"/>
    <row r="19" ht="45.75" customHeight="1"/>
    <row r="20" ht="45.75" customHeight="1"/>
  </sheetData>
  <mergeCells count="6">
    <mergeCell ref="B1:H3"/>
    <mergeCell ref="C8:I8"/>
    <mergeCell ref="C9:I9"/>
    <mergeCell ref="C10:I10"/>
    <mergeCell ref="C11:I11"/>
    <mergeCell ref="D4:G5"/>
  </mergeCells>
  <pageMargins left="0.7" right="0.7" top="0.75" bottom="0.75" header="0.3" footer="0.3"/>
  <pageSetup paperSize="9" scale="50" orientation="landscape" horizontalDpi="360" verticalDpi="360" r:id="rId1"/>
  <headerFooter>
    <oddHeader>&amp;C&amp;"Calibri"&amp;10&amp;K000000USAGE INTERNE - INTERN GEBRUIK&amp;1#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39AE-6842-40C2-B674-10C834328D79}">
  <dimension ref="A1:C20"/>
  <sheetViews>
    <sheetView view="pageBreakPreview" zoomScale="130" zoomScaleNormal="100" zoomScaleSheetLayoutView="130" workbookViewId="0">
      <selection activeCell="D19" sqref="D19"/>
    </sheetView>
  </sheetViews>
  <sheetFormatPr defaultColWidth="10.81640625" defaultRowHeight="15" customHeight="1"/>
  <cols>
    <col min="1" max="1" width="2.54296875" style="71" customWidth="1"/>
    <col min="2" max="2" width="33.81640625" style="77" customWidth="1"/>
    <col min="3" max="3" width="20.1796875" style="78" customWidth="1"/>
    <col min="4" max="4" width="51.453125" style="71" customWidth="1"/>
    <col min="5" max="16384" width="10.81640625" style="71"/>
  </cols>
  <sheetData>
    <row r="1" spans="1:3" ht="15" customHeight="1">
      <c r="B1" s="77" t="s">
        <v>157</v>
      </c>
    </row>
    <row r="2" spans="1:3" ht="15" customHeight="1" thickBot="1"/>
    <row r="3" spans="1:3" ht="15" customHeight="1">
      <c r="A3" s="189"/>
      <c r="B3" s="186" t="s">
        <v>14</v>
      </c>
      <c r="C3" s="79" t="s">
        <v>188</v>
      </c>
    </row>
    <row r="4" spans="1:3" ht="15" customHeight="1">
      <c r="A4" s="189"/>
      <c r="B4" s="187"/>
      <c r="C4" s="80" t="s">
        <v>166</v>
      </c>
    </row>
    <row r="5" spans="1:3" ht="15" customHeight="1" thickBot="1">
      <c r="A5" s="189"/>
      <c r="B5" s="188"/>
      <c r="C5" s="81" t="s">
        <v>167</v>
      </c>
    </row>
    <row r="6" spans="1:3" ht="15" customHeight="1">
      <c r="B6" s="186" t="s">
        <v>158</v>
      </c>
      <c r="C6" s="82" t="s">
        <v>168</v>
      </c>
    </row>
    <row r="7" spans="1:3" ht="15" customHeight="1">
      <c r="B7" s="187"/>
      <c r="C7" s="83" t="s">
        <v>169</v>
      </c>
    </row>
    <row r="8" spans="1:3" ht="15" customHeight="1">
      <c r="B8" s="187"/>
      <c r="C8" s="83" t="s">
        <v>170</v>
      </c>
    </row>
    <row r="9" spans="1:3" ht="15" customHeight="1" thickBot="1">
      <c r="B9" s="188"/>
      <c r="C9" s="84" t="s">
        <v>171</v>
      </c>
    </row>
    <row r="10" spans="1:3" ht="15" customHeight="1">
      <c r="B10" s="186" t="s">
        <v>159</v>
      </c>
      <c r="C10" s="82" t="s">
        <v>172</v>
      </c>
    </row>
    <row r="11" spans="1:3" ht="15" customHeight="1">
      <c r="B11" s="187"/>
      <c r="C11" s="83" t="s">
        <v>176</v>
      </c>
    </row>
    <row r="12" spans="1:3" ht="15" customHeight="1" thickBot="1">
      <c r="B12" s="188"/>
      <c r="C12" s="84" t="s">
        <v>177</v>
      </c>
    </row>
    <row r="13" spans="1:3" ht="15" customHeight="1">
      <c r="B13" s="186" t="s">
        <v>160</v>
      </c>
      <c r="C13" s="82" t="s">
        <v>173</v>
      </c>
    </row>
    <row r="14" spans="1:3" ht="15" customHeight="1" thickBot="1">
      <c r="B14" s="188"/>
      <c r="C14" s="84" t="s">
        <v>178</v>
      </c>
    </row>
    <row r="15" spans="1:3" ht="15" customHeight="1">
      <c r="B15" s="186" t="s">
        <v>161</v>
      </c>
      <c r="C15" s="82" t="s">
        <v>174</v>
      </c>
    </row>
    <row r="16" spans="1:3" ht="15" customHeight="1">
      <c r="B16" s="187"/>
      <c r="C16" s="83" t="s">
        <v>179</v>
      </c>
    </row>
    <row r="17" spans="2:3" ht="15" customHeight="1" thickBot="1">
      <c r="B17" s="188"/>
      <c r="C17" s="84" t="s">
        <v>171</v>
      </c>
    </row>
    <row r="18" spans="2:3" ht="15" customHeight="1">
      <c r="B18" s="186" t="s">
        <v>162</v>
      </c>
      <c r="C18" s="82" t="s">
        <v>175</v>
      </c>
    </row>
    <row r="19" spans="2:3" ht="15" customHeight="1">
      <c r="B19" s="187"/>
      <c r="C19" s="83" t="s">
        <v>176</v>
      </c>
    </row>
    <row r="20" spans="2:3" ht="15" customHeight="1" thickBot="1">
      <c r="B20" s="188"/>
      <c r="C20" s="84" t="s">
        <v>180</v>
      </c>
    </row>
  </sheetData>
  <mergeCells count="7">
    <mergeCell ref="B18:B20"/>
    <mergeCell ref="A3:A5"/>
    <mergeCell ref="B13:B14"/>
    <mergeCell ref="B10:B12"/>
    <mergeCell ref="B6:B9"/>
    <mergeCell ref="B3:B5"/>
    <mergeCell ref="B15:B17"/>
  </mergeCells>
  <pageMargins left="0.7" right="0.7" top="0.75" bottom="0.75" header="0.3" footer="0.3"/>
  <pageSetup paperSize="9" orientation="portrait" horizontalDpi="360" verticalDpi="360" r:id="rId1"/>
  <headerFooter>
    <oddHeader>&amp;C&amp;"Calibri"&amp;10&amp;K000000USAGE INTERNE - INTERN GEBRUIK&amp;1#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9ACD8FE689A844B2384B5229685DD9" ma:contentTypeVersion="11" ma:contentTypeDescription="Create a new document." ma:contentTypeScope="" ma:versionID="f41295003416c06ee633d5e3a0808561">
  <xsd:schema xmlns:xsd="http://www.w3.org/2001/XMLSchema" xmlns:xs="http://www.w3.org/2001/XMLSchema" xmlns:p="http://schemas.microsoft.com/office/2006/metadata/properties" xmlns:ns2="ab36edd1-f22d-48fa-8c14-ce14ffa55440" xmlns:ns3="9962651d-4d37-485e-88c7-c8ed15b30222" targetNamespace="http://schemas.microsoft.com/office/2006/metadata/properties" ma:root="true" ma:fieldsID="4eafd67c5fe669c89b934ca9286b6c74" ns2:_="" ns3:_="">
    <xsd:import namespace="ab36edd1-f22d-48fa-8c14-ce14ffa55440"/>
    <xsd:import namespace="9962651d-4d37-485e-88c7-c8ed15b302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36edd1-f22d-48fa-8c14-ce14ffa55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62651d-4d37-485e-88c7-c8ed15b302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1A9357-305A-40B7-88F3-7D54DFA8B6F1}">
  <ds:schemaRef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ab36edd1-f22d-48fa-8c14-ce14ffa55440"/>
    <ds:schemaRef ds:uri="http://www.w3.org/XML/1998/namespace"/>
    <ds:schemaRef ds:uri="http://purl.org/dc/dcmitype/"/>
    <ds:schemaRef ds:uri="9962651d-4d37-485e-88c7-c8ed15b3022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CA4AD8D-5D3C-4FC8-8FA8-F1D88ABDD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36edd1-f22d-48fa-8c14-ce14ffa55440"/>
    <ds:schemaRef ds:uri="9962651d-4d37-485e-88c7-c8ed15b302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028BCA-85E3-489B-94C8-493BDE8A8D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Index</vt:lpstr>
      <vt:lpstr>Annex III Table 1</vt:lpstr>
      <vt:lpstr>Annex III Table 2</vt:lpstr>
      <vt:lpstr>Annex III Table 3</vt:lpstr>
      <vt:lpstr>Annex III Template 1</vt:lpstr>
      <vt:lpstr>Annex IV Template 1</vt:lpstr>
      <vt:lpstr>Annex V Table 1</vt:lpstr>
      <vt:lpstr>Annex V Template 1</vt:lpstr>
      <vt:lpstr>List</vt:lpstr>
      <vt:lpstr>'Annex III Table 1'!Print_Area</vt:lpstr>
      <vt:lpstr>'Annex III Table 2'!Print_Area</vt:lpstr>
      <vt:lpstr>'Annex III Table 3'!Print_Area</vt:lpstr>
      <vt:lpstr>'Annex III Template 1'!Print_Area</vt:lpstr>
      <vt:lpstr>'Annex IV Template 1'!Print_Area</vt:lpstr>
      <vt:lpstr>'Annex V Table 1'!Print_Area</vt:lpstr>
      <vt:lpstr>'Annex V Template 1'!Print_Area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Quefelec</dc:creator>
  <cp:lastModifiedBy>Van der Avort Annemarie - MD8</cp:lastModifiedBy>
  <cp:lastPrinted>2021-02-10T13:56:27Z</cp:lastPrinted>
  <dcterms:created xsi:type="dcterms:W3CDTF">2021-01-08T10:24:21Z</dcterms:created>
  <dcterms:modified xsi:type="dcterms:W3CDTF">2021-09-29T07:28:26Z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0x010100079ACD8FE689A844B2384B5229685DD9</vt:lpwstr>
  </property>
  <property fmtid="{D5CDD505-2E9C-101B-9397-08002B2CF9AE}" pid="3" name="MSIP_Label_3fcc0919-ace7-4ac5-935e-33d18af53a2b_Enabled">
    <vt:lpwstr>true</vt:lpwstr>
  </property>
  <property fmtid="{D5CDD505-2E9C-101B-9397-08002B2CF9AE}" pid="4" name="MSIP_Label_3fcc0919-ace7-4ac5-935e-33d18af53a2b_SetDate">
    <vt:lpwstr>2021-09-29T06:56:20Z</vt:lpwstr>
  </property>
  <property fmtid="{D5CDD505-2E9C-101B-9397-08002B2CF9AE}" pid="5" name="MSIP_Label_3fcc0919-ace7-4ac5-935e-33d18af53a2b_Method">
    <vt:lpwstr>Privileged</vt:lpwstr>
  </property>
  <property fmtid="{D5CDD505-2E9C-101B-9397-08002B2CF9AE}" pid="6" name="MSIP_Label_3fcc0919-ace7-4ac5-935e-33d18af53a2b_Name">
    <vt:lpwstr>Usage interne - Intern gebruik</vt:lpwstr>
  </property>
  <property fmtid="{D5CDD505-2E9C-101B-9397-08002B2CF9AE}" pid="7" name="MSIP_Label_3fcc0919-ace7-4ac5-935e-33d18af53a2b_SiteId">
    <vt:lpwstr>80153b30-e434-429b-b41c-0d47f9deec42</vt:lpwstr>
  </property>
  <property fmtid="{D5CDD505-2E9C-101B-9397-08002B2CF9AE}" pid="8" name="MSIP_Label_3fcc0919-ace7-4ac5-935e-33d18af53a2b_ActionId">
    <vt:lpwstr>c011809f-2ad9-4c16-aeac-6ef42a18d258</vt:lpwstr>
  </property>
  <property fmtid="{D5CDD505-2E9C-101B-9397-08002B2CF9AE}" pid="9" name="MSIP_Label_3fcc0919-ace7-4ac5-935e-33d18af53a2b_ContentBits">
    <vt:lpwstr>1</vt:lpwstr>
  </property>
</Properties>
</file>